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5550" tabRatio="853" firstSheet="12" activeTab="16"/>
  </bookViews>
  <sheets>
    <sheet name="ПБ ЛМ" sheetId="1" r:id="rId1"/>
    <sheet name="ПБ М" sheetId="2" r:id="rId2"/>
    <sheet name="ПБ негаз приб." sheetId="3" r:id="rId3"/>
    <sheet name="ПБ не газ." sheetId="4" r:id="rId4"/>
    <sheet name="ПБ газ" sheetId="5" r:id="rId5"/>
    <sheet name="ПБ газ приб." sheetId="6" r:id="rId6"/>
    <sheet name="Комм.и общеж." sheetId="7" r:id="rId7"/>
    <sheet name="4-5 эт ЧБ" sheetId="8" r:id="rId8"/>
    <sheet name="2-3 эт ЧБ" sheetId="9" r:id="rId9"/>
    <sheet name="1 эт ЧБ" sheetId="10" r:id="rId10"/>
    <sheet name="1 эт с ПрУ част" sheetId="11" r:id="rId11"/>
    <sheet name="многоэт НБ с ЦО" sheetId="12" r:id="rId12"/>
    <sheet name="1 эт НБ с ЦО" sheetId="13" r:id="rId13"/>
    <sheet name="1 эт с Пр Уч НБ с ЦО" sheetId="14" r:id="rId14"/>
    <sheet name="многоэт НБ с ПО" sheetId="15" r:id="rId15"/>
    <sheet name="1 эт НБ с ПО" sheetId="16" r:id="rId16"/>
    <sheet name="1 эт НБ с ПрУч с ПО" sheetId="17" r:id="rId17"/>
  </sheets>
  <definedNames>
    <definedName name="_xlnm.Print_Area" localSheetId="15">'1 эт НБ с ПО'!$A$1:$E$45</definedName>
    <definedName name="_xlnm.Print_Area" localSheetId="16">'1 эт НБ с ПрУч с ПО'!$A$1:$E$41</definedName>
    <definedName name="_xlnm.Print_Area" localSheetId="12">'1 эт НБ с ЦО'!$A$2:$E$57</definedName>
    <definedName name="_xlnm.Print_Area" localSheetId="13">'1 эт с Пр Уч НБ с ЦО'!$A$1:$E$54</definedName>
    <definedName name="_xlnm.Print_Area" localSheetId="10">'1 эт с ПрУ част'!$A$2:$F$65</definedName>
    <definedName name="_xlnm.Print_Area" localSheetId="9">'1 эт ЧБ'!$A$4:$E$67</definedName>
    <definedName name="_xlnm.Print_Area" localSheetId="8">'2-3 эт ЧБ'!$A$1:$F$103</definedName>
    <definedName name="_xlnm.Print_Area" localSheetId="7">'4-5 эт ЧБ'!$A$1:$H$106</definedName>
    <definedName name="_xlnm.Print_Area" localSheetId="6">'Комм.и общеж.'!$A$2:$H$133</definedName>
    <definedName name="_xlnm.Print_Area" localSheetId="14">'многоэт НБ с ПО'!$A$1:$E$59</definedName>
    <definedName name="_xlnm.Print_Area" localSheetId="11">'многоэт НБ с ЦО'!$A$1:$E$73</definedName>
    <definedName name="_xlnm.Print_Area" localSheetId="4">'ПБ газ'!$A$2:$F$105</definedName>
    <definedName name="_xlnm.Print_Area" localSheetId="5">'ПБ газ приб.'!$A$2:$F$107</definedName>
    <definedName name="_xlnm.Print_Area" localSheetId="0">'ПБ ЛМ'!$A$1:$E$117</definedName>
    <definedName name="_xlnm.Print_Area" localSheetId="1">'ПБ М'!$A$2:$E$109</definedName>
    <definedName name="_xlnm.Print_Area" localSheetId="3">'ПБ не газ.'!$A$2:$F$104</definedName>
    <definedName name="_xlnm.Print_Area" localSheetId="2">'ПБ негаз приб.'!$A$2:$F$105</definedName>
  </definedNames>
  <calcPr fullCalcOnLoad="1"/>
</workbook>
</file>

<file path=xl/sharedStrings.xml><?xml version="1.0" encoding="utf-8"?>
<sst xmlns="http://schemas.openxmlformats.org/spreadsheetml/2006/main" count="3654" uniqueCount="476">
  <si>
    <t>Осмотр систем горячего и холодного водоснабжения, канализации.Проверка состояния и регулировка кранов, вентилей и задвижек в местах общего пользования. Проверка исправности канализационных вытяжек. Все виды выполненных работ  помечать в журнале.</t>
  </si>
  <si>
    <t>ремонт и замена дверных и оконных заполнений, смена стеклопакетов и фурнитуры</t>
  </si>
  <si>
    <t>ремонт и замена дверных и оконных заполнений (смена стеклопакетов и фурнитуры);</t>
  </si>
  <si>
    <t>Замеры сопротивления изоляции проводов с составлением акта.</t>
  </si>
  <si>
    <t xml:space="preserve">Замеры сопротивления изоляции проводов с составлением  акта              </t>
  </si>
  <si>
    <t>устройство контейнерных площадок и установка контейнеров - мусоросборников</t>
  </si>
  <si>
    <t>Замеры сопротивления изоляции проводов с составлением акта</t>
  </si>
  <si>
    <t>Осмотр систем горячего и холодного водоснабжения, канализации.Проверка состояния и регулировка кранов, вентилей и задвижек в местах общего пользования. Проверка исправности канализационных вытяжек. Все виды работ  помечать в журнале.</t>
  </si>
  <si>
    <t>Ликвидация аварийных ситуаций (искрение в электросщитках и квартирной электропроводке)</t>
  </si>
  <si>
    <t>устройство контейнерных площадок и установка контейнеров- мусоросборников</t>
  </si>
  <si>
    <t>Замеры сопротивления изоляции проводов с составление акта</t>
  </si>
  <si>
    <t>ремонт и замена дверных и оконных заполнений (смена стеклопакетов и фурнитуры)</t>
  </si>
  <si>
    <t>устройство контейнерных площадок и установка контейнеров -мусоросборников</t>
  </si>
  <si>
    <t>ремонт и замена дверных и оконных заполнений (смена стеклотакетов, фурнитуры);</t>
  </si>
  <si>
    <t>V. Текущий ремонт  общего имущества многоквартирного дома (в соответствии с планом управляющей компании по текущему ремонту ЖФ на 2012 г.)</t>
  </si>
  <si>
    <t>Замеры сопротивления изоляции проводовс составлением акта</t>
  </si>
  <si>
    <t>Дератизация / дезинфекция и дезинсекция  технических подпольев и приямков</t>
  </si>
  <si>
    <t xml:space="preserve">Осмотр систем центрального отопления и проверка состояния в приямках и чердачных помещениях регулирующих кранов и вентилей, задвижек,запорной арматуры,расширительных баков, креплений подвесок и прокладок -подставок для магистрального  трубопровода, теплоизоляции  </t>
  </si>
  <si>
    <t>VI. Текущий ремонт  общего  имущества многоквартирного дома (в соответствии с планом управляющей компании по текущему ремонту жилищного фонда на 2012 год)</t>
  </si>
  <si>
    <t>V. Текущий ремонт  общего имущества многоквартирного дома       (в соответствии с планом управляющей компании по текущему ремонту жилищного фонда на 2012 год)</t>
  </si>
  <si>
    <t xml:space="preserve">Осмотр систем центрального отопления и проверка состояния в приямках и чердачных помещениях регулирующих кранов и вентилей, задвижек,запорной арматуры,расширительных баков, креплений подвесок и прокладок -подставок для магистрального  трубопровода, теплоизоляции 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</si>
  <si>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</t>
  </si>
  <si>
    <t>ремонт общих дымоходов;</t>
  </si>
  <si>
    <t>Устранение неисправностей  кровель ( до 3 % площади кровли)</t>
  </si>
  <si>
    <t xml:space="preserve">Ремонт и укрепление подъездных дверей и окон, установка недостающих, частично разбитых и укрепление слабо укрепленных стекол в оконных заполнениях, установка и смена оконных и дверных приборов (пружин, ручек, шпингалетов, навесов) </t>
  </si>
  <si>
    <t>Закрытие чердачных дверей и лазов на замки. Закрытие слуховых окон.</t>
  </si>
  <si>
    <t xml:space="preserve"> </t>
  </si>
  <si>
    <t>Ликвидация аварийных ситуаций (искрение в электрощитках и квартирной проводке)</t>
  </si>
  <si>
    <t>заключение догоноров с ресурсоснабжающими организациями;</t>
  </si>
  <si>
    <t>ремонт печных труб</t>
  </si>
  <si>
    <t xml:space="preserve">ремонт деревянной стропильной системы, частичный ремонт кровли, </t>
  </si>
  <si>
    <t>Влажное подметание мест общего пользования, (лестничных клеток и маршей),уборка мусора, сметание пыли с подоконников, стен и потолков , отопительных приборов, оконных решеток, чердачных лестниц и т.д.</t>
  </si>
  <si>
    <t xml:space="preserve">Осмотр систем центрального отопления и проверка состояния в подвалах и чердачных помещениях регулирующих кранов и вентилей, задвижек,запорной арматуры,расширительных баков, креплений подвесок и прокладок -подставок для магистрального  трубопровода, теплоизоляции  </t>
  </si>
  <si>
    <t>Замена перегоревших ламп наружного освещения на фасадах дома  при осмотрах и по заявкам</t>
  </si>
  <si>
    <t>Закрытие па замки групповых щитов и распределительных шкафов, ремонт щитков с пометкой в журнале</t>
  </si>
  <si>
    <t>2.2.6.</t>
  </si>
  <si>
    <t>Замеры сопротивления изоляции проводов</t>
  </si>
  <si>
    <t>Один раз в три года</t>
  </si>
  <si>
    <t>Обслуживание  коллективных (общедомовых) приборов учета (тепловой энергии и воды)</t>
  </si>
  <si>
    <t>Ежемесчно</t>
  </si>
  <si>
    <t>Снятие показаний домовых, групповых электросчетчиков учета электроэнергии  при наличии общедомового прибора учета электроэнергии</t>
  </si>
  <si>
    <t>установка отдельных элементов и частей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</si>
  <si>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В течение отопительного периода</t>
  </si>
  <si>
    <t>Осмотр систем центрального отопления и проверка сосотояния в приямках и чердачных помещениях регулирующих кранов и вентелей, задвижек, запорной арматуры, расширительных баков, креплений, подвесок и прокладок- подставок для магистрального трубопровода, теплоизоляции</t>
  </si>
  <si>
    <t>Одни  сутки</t>
  </si>
  <si>
    <t>№ пп</t>
  </si>
  <si>
    <t>Наименование</t>
  </si>
  <si>
    <t>Периодичность выполнения работ</t>
  </si>
  <si>
    <t>Единица измерения (общая площадь)</t>
  </si>
  <si>
    <t>руб/м2</t>
  </si>
  <si>
    <t>1.1.</t>
  </si>
  <si>
    <t>1.1.1.</t>
  </si>
  <si>
    <t>Проверка исправности вентиляционных каналов и тяги в вентиляционных каналах и газоходах с регистрацией результатов в журнале</t>
  </si>
  <si>
    <t>Два раза в год</t>
  </si>
  <si>
    <t>1.1.2.</t>
  </si>
  <si>
    <t>Прочистка вентиляционных каналов и газоходов</t>
  </si>
  <si>
    <t>По мере необходимости</t>
  </si>
  <si>
    <t>1.2.</t>
  </si>
  <si>
    <t>Оконные и дверные заполнения</t>
  </si>
  <si>
    <t>1.2.1.</t>
  </si>
  <si>
    <t>1.2.2.</t>
  </si>
  <si>
    <t>1.3.</t>
  </si>
  <si>
    <t>Уборка и санитарно-гигиеническая очистка помещений общего пользования и земельного участка, входящего в состав общего имущества</t>
  </si>
  <si>
    <t>1.3.1.</t>
  </si>
  <si>
    <t>1.3.2.</t>
  </si>
  <si>
    <t>Проверка состояния продухов в цоколях зданий</t>
  </si>
  <si>
    <t>Один раз в год</t>
  </si>
  <si>
    <t>1.3.3.</t>
  </si>
  <si>
    <t>Один раз в неделю</t>
  </si>
  <si>
    <t>Уборка подвалов или технических подпольев, приямков,элеваторных помещений с последующим вывозом мусора</t>
  </si>
  <si>
    <t>2.5.</t>
  </si>
  <si>
    <t>Газоснабжение</t>
  </si>
  <si>
    <t>2.5.1.</t>
  </si>
  <si>
    <t xml:space="preserve"> дома  не газифицированные</t>
  </si>
  <si>
    <t xml:space="preserve"> дома   газифицированные</t>
  </si>
  <si>
    <t xml:space="preserve">Осмотр систем центрального отопления и проверка состояния в подвалах и чердачных помещениях  регулирующих кранов и вентилей, задвижек, запорной арматуры, расширительных баков, креплений подвесок и прокладок -подставок для магистрального  трубопровода, теплоизоляции </t>
  </si>
  <si>
    <t>1.3.4.</t>
  </si>
  <si>
    <t>Ежедневно</t>
  </si>
  <si>
    <t>1.3.4.2.</t>
  </si>
  <si>
    <t xml:space="preserve">Освещение мест общего пользования жилого дома (для домов не имеющих общедомового прибора учета электрической энергии).  </t>
  </si>
  <si>
    <t>Выезд на заявку для  устранения неисправностей</t>
  </si>
  <si>
    <t>к договору управления многоквартирным домом</t>
  </si>
  <si>
    <t>Ежемесячно                            (с апреля по октябрь)</t>
  </si>
  <si>
    <t xml:space="preserve"> дома газифицированные с общедомовыми приборами учета</t>
  </si>
  <si>
    <t>Ежемесячно                             (с апреля по октябрь)</t>
  </si>
  <si>
    <t xml:space="preserve">Освещение мест общего пользования, в т.ч. дворов МКД  (для домов не имеющих общедомового прибора учета электрической энергии).  </t>
  </si>
  <si>
    <t>1.3.7.</t>
  </si>
  <si>
    <t>1.3.8.</t>
  </si>
  <si>
    <r>
      <t xml:space="preserve">Текущий ремонт общего имущества </t>
    </r>
    <r>
      <rPr>
        <sz val="9"/>
        <rFont val="Times New Roman"/>
        <family val="1"/>
      </rPr>
      <t xml:space="preserve">в </t>
    </r>
    <r>
      <rPr>
        <b/>
        <sz val="9"/>
        <rFont val="Times New Roman"/>
        <family val="1"/>
      </rPr>
      <t xml:space="preserve">многоквартирном доме включает </t>
    </r>
    <r>
      <rPr>
        <sz val="9"/>
        <rFont val="Times New Roman"/>
        <family val="1"/>
      </rPr>
      <t xml:space="preserve">в </t>
    </r>
    <r>
      <rPr>
        <b/>
        <sz val="9"/>
        <rFont val="Times New Roman"/>
        <family val="1"/>
      </rPr>
      <t>себя:</t>
    </r>
  </si>
  <si>
    <t>Три раза в месяц           с мая по сентябрь</t>
  </si>
  <si>
    <t>Закрытие на замки групповых щитов и распределительных шкафов, ремонт щитов, нанесение предупреждающих надписей с пометкой в журнале.</t>
  </si>
  <si>
    <r>
      <t xml:space="preserve">Перечень услуг и размер платы за жилое помещение на  содержание и ремонт общего имущества многоквартирного дома  для собственников жилых помещений , которые приняли решения о выборе способа управления многоквартирным домом, проживающих в </t>
    </r>
    <r>
      <rPr>
        <b/>
        <sz val="11"/>
        <rFont val="Arial Cyr"/>
        <family val="2"/>
      </rPr>
      <t>одноэтажных многоквартирных  домах  с приусадебными участком неблагоустроенного жилищного фонда с центральным отоплением  с 01.07.</t>
    </r>
    <r>
      <rPr>
        <b/>
        <u val="single"/>
        <sz val="11"/>
        <rFont val="Arial Cyr"/>
        <family val="2"/>
      </rPr>
      <t>2012 год</t>
    </r>
  </si>
  <si>
    <r>
      <t xml:space="preserve">Перечень услуг и размер платы за жилое помещение на  содержание и ремонт общего имущества многоквартирного дома  для  собственников жилых помещений , которые  приняли решения о выборе способа управления многоквартирным домом, проживающих </t>
    </r>
    <r>
      <rPr>
        <b/>
        <sz val="11"/>
        <rFont val="Arial Cyr"/>
        <family val="2"/>
      </rPr>
      <t>в многоэтажных многоквартирных домах неблагоустроенного жилищного фонда с печным отоплением с 01.07.</t>
    </r>
    <r>
      <rPr>
        <b/>
        <u val="single"/>
        <sz val="11"/>
        <rFont val="Arial Cyr"/>
        <family val="2"/>
      </rPr>
      <t xml:space="preserve"> 2012 года</t>
    </r>
  </si>
  <si>
    <r>
      <t xml:space="preserve">Перечень услуг и размер платы за жилое помещение на  содержание и ремонт общего имущества многоквартирного дома  для  собственников жилых помещений , которые  приняли решения о выборе способа управления многоквартирным домом,проживающих в </t>
    </r>
    <r>
      <rPr>
        <b/>
        <sz val="11"/>
        <rFont val="Times New Roman"/>
        <family val="1"/>
      </rPr>
      <t>одноэтажных домах неблагоустроенного жилищного фонда с печным отоплением с 01.07.</t>
    </r>
    <r>
      <rPr>
        <b/>
        <u val="single"/>
        <sz val="11"/>
        <rFont val="Times New Roman"/>
        <family val="1"/>
      </rPr>
      <t xml:space="preserve"> 2012 года</t>
    </r>
  </si>
  <si>
    <r>
      <t xml:space="preserve"> Перечень услуг и размер платы за жилое помещение на  содержание и ремонт общего имущества многоквартирного дома для  собственников жилых помещений, которые  приняли решения о выборе способа управления многоквартирным домом, проживающих в </t>
    </r>
    <r>
      <rPr>
        <b/>
        <sz val="11"/>
        <rFont val="Times New Roman"/>
        <family val="1"/>
      </rPr>
      <t>одноэтажных многоквартирных домах неблагоустроенного жилищного фонда с печным отоплением и приусадебным участком с 01.07.</t>
    </r>
    <r>
      <rPr>
        <b/>
        <u val="single"/>
        <sz val="11"/>
        <rFont val="Times New Roman"/>
        <family val="1"/>
      </rPr>
      <t xml:space="preserve"> 2012 года</t>
    </r>
  </si>
  <si>
    <t>с контейнерными  площадками</t>
  </si>
  <si>
    <t>без контейнерных  площадок</t>
  </si>
  <si>
    <t>II. Техническое обслуживание общих коммуникаций, технических устройств жилого дома</t>
  </si>
  <si>
    <t>2.1.</t>
  </si>
  <si>
    <t>Центральное отопление</t>
  </si>
  <si>
    <t>2.1.1.</t>
  </si>
  <si>
    <t>2.1.2.</t>
  </si>
  <si>
    <t>Испытание    и промывка  трубопроводов систем центрального отопления при подготовке к зимнему периоду</t>
  </si>
  <si>
    <t>2.1.3.</t>
  </si>
  <si>
    <t>2.1.4.</t>
  </si>
  <si>
    <t>Ликвидация воздушных пробок в системе отопления</t>
  </si>
  <si>
    <t>2.2.</t>
  </si>
  <si>
    <t>Электроснабжение</t>
  </si>
  <si>
    <t>2.2.1.</t>
  </si>
  <si>
    <t>Замена перегоревших ламп наружного освещения на фасадах дома.</t>
  </si>
  <si>
    <t>2.2.2.</t>
  </si>
  <si>
    <t>2.2.3.</t>
  </si>
  <si>
    <t>2.2.4.</t>
  </si>
  <si>
    <t>2.2.5.</t>
  </si>
  <si>
    <t>Один раз в месяц</t>
  </si>
  <si>
    <t>Ежемесячно</t>
  </si>
  <si>
    <t>2.3.</t>
  </si>
  <si>
    <t>Водопровод и канализация, горячее водоснабжение</t>
  </si>
  <si>
    <t>2.3.1.</t>
  </si>
  <si>
    <t>2.4.</t>
  </si>
  <si>
    <t>Закрытие подвальных,  чердачных дверей и лазов на замки. Закрытие слуховых окон</t>
  </si>
  <si>
    <t>- ремонт  сменных мусоросборников</t>
  </si>
  <si>
    <t>Осмотр и проверка состояния линий электрических сетей, арматуры и электрооборудования, групповых распределительных и предохранительных щитов и переходных коробок силовых установок, мелкий ремонт электропроводки,  укрепление электропроводки в подъездах. Все виды выполненных работ помечать  в журнале</t>
  </si>
  <si>
    <t>Специальные общедомовые технические устройства (лифт и мусоропровод)</t>
  </si>
  <si>
    <t>2.4.1.</t>
  </si>
  <si>
    <t>2.4.2.</t>
  </si>
  <si>
    <t>Устранение засорений</t>
  </si>
  <si>
    <t>III.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</si>
  <si>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</si>
  <si>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</si>
  <si>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</si>
  <si>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Постоянно</t>
  </si>
  <si>
    <t>IV. Аварийное обслуживание</t>
  </si>
  <si>
    <t>4.1.</t>
  </si>
  <si>
    <t>4.1.1.</t>
  </si>
  <si>
    <t>Ремонт и замена аварийно поврежденной запорной арматуры</t>
  </si>
  <si>
    <t>Немедленно</t>
  </si>
  <si>
    <t>4.1.2.</t>
  </si>
  <si>
    <t>Ликвидация течи путем уплотнения соединений труб, арматуры и нагревательных приборов</t>
  </si>
  <si>
    <t>4.1.3.</t>
  </si>
  <si>
    <t>Ремонт и замена сгонов на трубопроводе</t>
  </si>
  <si>
    <t>4.1.4.</t>
  </si>
  <si>
    <t>Смена небольших участков трубопровода (до 1 метра)</t>
  </si>
  <si>
    <t>4.1.5.</t>
  </si>
  <si>
    <t>Выполнение сварочных работ при ремонте или замене участков трубопровода</t>
  </si>
  <si>
    <t>4.1.6.</t>
  </si>
  <si>
    <t>4.2.</t>
  </si>
  <si>
    <t>4.2.1.</t>
  </si>
  <si>
    <t>4.2.2.</t>
  </si>
  <si>
    <t>4.3.</t>
  </si>
  <si>
    <t>Водопровод и канализация,горячее водоснабжение</t>
  </si>
  <si>
    <t>4.3.1.</t>
  </si>
  <si>
    <t>4.3.2.</t>
  </si>
  <si>
    <t>Установка бандажей па трубопроводе</t>
  </si>
  <si>
    <t>4.3.3.</t>
  </si>
  <si>
    <t>Смена небольших участков трубопровода холодного и горячего водоснабжения (до 1метра)</t>
  </si>
  <si>
    <t>Одни сутки</t>
  </si>
  <si>
    <t>4.3.4.</t>
  </si>
  <si>
    <t>Ликвидация засора канализации внутри строения</t>
  </si>
  <si>
    <t>4.3.5.</t>
  </si>
  <si>
    <t>Ликвидация засора канализационных труб "лежаков" до первого колодца</t>
  </si>
  <si>
    <t>4.3.6.</t>
  </si>
  <si>
    <t>Заделка свищей и трещин на внутренних трубопроводах и стояках, зачеканка раструбов</t>
  </si>
  <si>
    <t>4.3.7.</t>
  </si>
  <si>
    <t>4.4.</t>
  </si>
  <si>
    <t>Мусоропровод</t>
  </si>
  <si>
    <t>4.4.1.</t>
  </si>
  <si>
    <t>Выезд на заявку: устранение неисправностей</t>
  </si>
  <si>
    <t>V. Услуги (работы) по управлению многоквартирным домом</t>
  </si>
  <si>
    <t>Управление многоквартирным домом включает в себя:</t>
  </si>
  <si>
    <t>-</t>
  </si>
  <si>
    <t>хранение и ведение технической документации по многоквартирным домам;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</si>
  <si>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работ;</t>
  </si>
  <si>
    <t>заключение договоров с ресурсоснабжающими организациями;</t>
  </si>
  <si>
    <t>начисление и сбор платы за жилищно - коммунальные услуги, взыскание задолженности по оплате жилищно- коммунальных услуг, оформление необходимых запросов для осуществления взыскания задолженности;</t>
  </si>
  <si>
    <t>осуществление контроля за качеством предоставления жилищно-коммунальных услуг;</t>
  </si>
  <si>
    <t>осуществление регистрационного учета граждан, в том числе выдача необходимых справок;</t>
  </si>
  <si>
    <t>рассмотрение жалоб и заявлений пользователей помещений и принятие мер к своевременному устранению указанных в них недостатков.</t>
  </si>
  <si>
    <t>VI. Текущий ремонт мест общего пользования</t>
  </si>
  <si>
    <t>Текущий ремонт общего имущества в многоквартирном доме включает в себя:</t>
  </si>
  <si>
    <t>ремонт деревянной стропильной системы, частичный ремонт кровли, ремонт гидроизоляции, утепления и вентиляции; замена водосточных труб, колен и воронок;</t>
  </si>
  <si>
    <t>ремонт и замена дверных и оконных заполнений;</t>
  </si>
  <si>
    <t>ремонт входа в подъезд (крыльцо, козырек, тамбур);</t>
  </si>
  <si>
    <t>Закрытие па замки групповых щитов и распределительных шкафов, нанесение предупреждающих надписей с пометкой в журнале</t>
  </si>
  <si>
    <t>Прочистка клемм и соединений в групповых щитах и распределительных шкафах</t>
  </si>
  <si>
    <t>Уплотнение сгонов.</t>
  </si>
  <si>
    <t>Рост 2012/             2011</t>
  </si>
  <si>
    <t>Техническое и аварийное обслуживание внутридомового газового оборудования ( без технического обслуживания бытового газоисползующего оборудования- плиты, водонагревателя)</t>
  </si>
  <si>
    <t xml:space="preserve">                              </t>
  </si>
  <si>
    <t xml:space="preserve">                                               </t>
  </si>
  <si>
    <t>Ликвидация аварийных ситуаций (искрение в электрощитах и квартирной электропроводке)</t>
  </si>
  <si>
    <t>Замена предохранителей, автоматических выключателей на домовых вводнораспределительных устройствах и щитах, в поэтажных распределительных электрощитах</t>
  </si>
  <si>
    <t>Замена предохранителей, автоматических выключателей на домовых вводнораспределительных устройствах  и щитах, в поэтажных распределительных электрощитах</t>
  </si>
  <si>
    <t>Ремонт электрощитов (подтяжка и зачистка контактов), выключение и замена вышедших из строя автоматов электрозащиты и пакетных переключателей</t>
  </si>
  <si>
    <t xml:space="preserve">Дезинфекция мусоросборников, всех элементов  ствола мусоропровода  </t>
  </si>
  <si>
    <t>Замена предохранителей (плавких вставок), автоматических выключателей на домовых вводнораспределительных устройствах и щитах в поэтажных распределительных электрощитах</t>
  </si>
  <si>
    <t>установка отдельных элементов и частей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внутренних систем центарльного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</si>
  <si>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и восстановление детских и спортивных площадок, площадок для отдыха;</t>
  </si>
  <si>
    <t>ремонт в подъездах, в технических помещениях и в других вспомогательных помещениях;</t>
  </si>
  <si>
    <t>II1. Прочие виды услуг</t>
  </si>
  <si>
    <t>VI. Текущий ремонт  общего имущества многоквартирного дома (в соответствии с планом управляющей компании по текущему ремонту ЖФ на 2012 г)</t>
  </si>
  <si>
    <t>Действующая стоимость услуг  (в месяц) с 01.01.2011 года  - всего</t>
  </si>
  <si>
    <t xml:space="preserve"> Предлагаемая стоимость услуг (в месяц) с 01.07.2012 года всего , в том числе:</t>
  </si>
  <si>
    <t>Действующая стоимость услуг (в месяц) с 01.01.2011 года  - всего</t>
  </si>
  <si>
    <r>
      <t xml:space="preserve">  Перечень услуг и размер платы за жилое помещение на  содержание и ремонт общего имущества многоквартирного дома для собственников (жилых, нежилых) помещений, которые  приняли решения о выборе способа управления многоквартирным домом,  проживающих </t>
    </r>
    <r>
      <rPr>
        <sz val="12"/>
        <rFont val="Arial Cyr"/>
        <family val="0"/>
      </rPr>
      <t>в коммунальных квартирах                                                  с 01.07.</t>
    </r>
    <r>
      <rPr>
        <u val="single"/>
        <sz val="12"/>
        <rFont val="Arial Cyr"/>
        <family val="0"/>
      </rPr>
      <t xml:space="preserve"> 2012 года</t>
    </r>
  </si>
  <si>
    <t>Собственик:</t>
  </si>
  <si>
    <t>замена и восстановление элементов и частей элементов специальных технических устройств (лифтов) по регламентам, устанавливаемым заводами-изготовителями;</t>
  </si>
  <si>
    <t>восстановление работоспособности вентиляционных и промывочных устройств, крышек мусороприемных клапанов и шиберных устройств.</t>
  </si>
  <si>
    <t>руб/чел</t>
  </si>
  <si>
    <t>Ликвидация аварийных ситуаций (искрение в квартирной электропроводке)</t>
  </si>
  <si>
    <t>ремонт общих дымоходов</t>
  </si>
  <si>
    <t xml:space="preserve">Вывоз крупногабаритного мусора </t>
  </si>
  <si>
    <t>Обслуживание мусоропроводов, в том числе:</t>
  </si>
  <si>
    <t>2.4.1.4.</t>
  </si>
  <si>
    <t>2.4.1.5</t>
  </si>
  <si>
    <t>4.1.7.</t>
  </si>
  <si>
    <t>4.2.3.</t>
  </si>
  <si>
    <t>Замена плавких вставок в электрощитках</t>
  </si>
  <si>
    <t>4.2.4.</t>
  </si>
  <si>
    <t>4.3.8.</t>
  </si>
  <si>
    <t>уборка мусора и грязи с мягких кровель с последующим вывозом мусора;</t>
  </si>
  <si>
    <t>Крыши, вентиляционные системы</t>
  </si>
  <si>
    <t>1.1.3.</t>
  </si>
  <si>
    <t>Закрытие подвальных и чердачных дверей и лазов на замки. Закрытие слуховых окон</t>
  </si>
  <si>
    <t>Уборка  подвала с последующим вывозом мусора</t>
  </si>
  <si>
    <t xml:space="preserve">Вывоз крупногабаритного мусора с дворовых территорий </t>
  </si>
  <si>
    <t>В течение года</t>
  </si>
  <si>
    <t>Испытание и промывка трубопроводов систем центрального отопления при подготовке к зимнему периоду</t>
  </si>
  <si>
    <t>Смена небольших участков трубопровода (до 1  метра)</t>
  </si>
  <si>
    <t>В течение суток</t>
  </si>
  <si>
    <t>Смена небольших участков трубопровода горячего и холодного водоснабжения (до 1 метра)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</si>
  <si>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</si>
  <si>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внутренних систем центарльного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1метра);</t>
  </si>
  <si>
    <t>установка, замена и восстановление работоспособности отдельных элементов и частей элементов внутренней системы холодного и горячего водоснабжения и канализации, ремонт задвижки, замена запорной арматуры, утепление трубопроводов холодного и горячего водоснабжения в чердачных помещениях, утепление трубопроводов холодного и горячего водоснабжения в технических подпольях, ремонт канализационных вытяжек, смена небольших участков трубопроводов (свыше 1 метра);</t>
  </si>
  <si>
    <t>техническое освидетельствование лифтового хозяйства</t>
  </si>
  <si>
    <t>Осмотр систем центрального отопления и проверка состояния в подвалахи чердачных помещениях, регулирующих кранов и вентелей, задвижек, запорной арматуры, расширительных баков, креплений подвесок и  прокладок-подставок для магистрального трубопровода, теплоизоляции</t>
  </si>
  <si>
    <t>Специальные общедомовые технические устройства ( мусоропровод)</t>
  </si>
  <si>
    <t>руб/м</t>
  </si>
  <si>
    <t>Единица измерения (общая площадь комнаты)</t>
  </si>
  <si>
    <t>Три часа</t>
  </si>
  <si>
    <t>Уборка подвалов, технических подпольев, элеваторных помещений с последующим вывозом мусора</t>
  </si>
  <si>
    <t>Испытание  и промывка трубопроводов систем центрального отопления при подготовке к зимнему периоду</t>
  </si>
  <si>
    <t>Уплотнение сгонов</t>
  </si>
  <si>
    <t xml:space="preserve">Замена перегоревших ламп наружного освещения на фасадах дома </t>
  </si>
  <si>
    <t>Смена небольших участков трубопровода холодного и горячего водоснабжения (до 1 метра)</t>
  </si>
  <si>
    <t xml:space="preserve">Уборка козырьков, уборка газонов, уборка тротуаров и дворовых территорий (с покрытием и без покрытия) от мусора и листьев, снега и льда с последующим вывозом мусора,  листьев снега и льда </t>
  </si>
  <si>
    <t>Техническое  обслуживание внутридомового газового оборудования ( без технического обслуживания бытового газоиспользующего оборудования- плиты водонагревателя)</t>
  </si>
  <si>
    <t>Техническое и  обслуживание внутридомового газового оборудования ( без технического обслуживания бытового газоисползующего оборудования- плиты водонагревателя)</t>
  </si>
  <si>
    <t>По согласованию с собственниками</t>
  </si>
  <si>
    <t>VIII.Установка коллективных (общедомовых)  приборов учета  в соответствии с Федеральным законом  от 23.11.2009г. № 261-ФЗ «Об энергосбережении и повышении энергетической эффективности и о внесении изменений в отдельные законодательные акты РФ" ( для домов не имеющих коллективных (общедомовых)  приборов учета)</t>
  </si>
  <si>
    <t>VIII.Установка коллективных (общедомовых)  приборов учета  в соответствии с Федеральным законом  от 23.11.2009г. № 261-ФЗ «Об энергосбережении и повышении энергетической эффективности и о внесении изменений в отдельные законодательные акты РФ" (для домов не имеющих коллективных (общедомовых)  приборов учета)</t>
  </si>
  <si>
    <t>4.1..</t>
  </si>
  <si>
    <t>V. Услуги (работы) по управлению жилым многоквартирным домом</t>
  </si>
  <si>
    <t>Вывоз крупногабаритного мусора  с дворовой территории жилищного фонда</t>
  </si>
  <si>
    <t>I. Содержание общего имущества многоквартирного дома</t>
  </si>
  <si>
    <t>Техническое обслуживание лифтов</t>
  </si>
  <si>
    <t>Влажное подметание кабин лифтов</t>
  </si>
  <si>
    <t>Мытье кабин лифтов</t>
  </si>
  <si>
    <t>установка отдельных элементов и частей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внутренних систем центарального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</si>
  <si>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 xml:space="preserve"> - сбор и вывоз твердых бытовых отходов</t>
  </si>
  <si>
    <t xml:space="preserve">- вывоз крупногабаритного мусора </t>
  </si>
  <si>
    <t>- уборка мусороприемных камер</t>
  </si>
  <si>
    <t xml:space="preserve"> - мойка сменных мусоросборников</t>
  </si>
  <si>
    <t xml:space="preserve"> - мойка мусороприемных камер и нижней части ствола и шибера мусоропровода</t>
  </si>
  <si>
    <t>один раз в месяц (май- сентябрь)</t>
  </si>
  <si>
    <t>три раза в месяц (май- сентябрь)</t>
  </si>
  <si>
    <t>- утилизация  твердых бытовых отходов</t>
  </si>
  <si>
    <t>VII.Сбор, вывоз и утилизация (захоронение) твердых  бытовых отходов в том числе:</t>
  </si>
  <si>
    <t>Санитарно-гигиеническая очистка  и санитарная  обработка помещений общего пользования, уборка козырьков и придомовой территории входящей в состав общего имущества</t>
  </si>
  <si>
    <t>VIII.Установка коллективных (общедомовых)  приборов учета  в соответствии с Федеральным законом  от 23.11.2009г. № 261-ФЗ «Об энергосбережении и о повышении энергетической эффективности и о внесении изменений в отдельные законодательные акты РФ" (для домов не имеющих коллективных (общедомовых)  приборов учета)</t>
  </si>
  <si>
    <t>прочистка вентиляционных каналов и газоходов</t>
  </si>
  <si>
    <r>
      <t xml:space="preserve">Текущий ремонт общего имущества включает </t>
    </r>
    <r>
      <rPr>
        <sz val="11"/>
        <rFont val="Times New Roman"/>
        <family val="1"/>
      </rPr>
      <t xml:space="preserve">в </t>
    </r>
    <r>
      <rPr>
        <b/>
        <sz val="11"/>
        <rFont val="Times New Roman"/>
        <family val="1"/>
      </rPr>
      <t>себя:</t>
    </r>
  </si>
  <si>
    <t>Осмотр и проверка состояния линий электрических сетей, арматуры  проверка заземления электрокабеля с регистрацией в  журнале</t>
  </si>
  <si>
    <t>1.3.5.</t>
  </si>
  <si>
    <t>Влажное подметание мест общего пользования, уборка мусора, сметание пыли с подоконников, стен и потолков , отопительных приборов, оконных решеток, чердачных лестниц и т.д.</t>
  </si>
  <si>
    <t>Уборка контейнерных площадок</t>
  </si>
  <si>
    <t>Один  раз в год</t>
  </si>
  <si>
    <t>Устранение неисправностей  кровель (до 3 % процентов площади кровли)</t>
  </si>
  <si>
    <t>Осмотр и проверка состояния линий электрических сетей, арматуры  проверка заземления электрокабелей. Проверка изоляции, мелкий ремонт электропроводки и ее укрепление в подъездах с отметкой в журнале</t>
  </si>
  <si>
    <t>1.3.4.3.</t>
  </si>
  <si>
    <t xml:space="preserve">Поверка и ремонт общедомовых  приборов учета </t>
  </si>
  <si>
    <t>- уборка мест для сбора и временного хранения отходов (контейнерных площадок)</t>
  </si>
  <si>
    <t>- ремонт контейнеров и контейнерных площадок</t>
  </si>
  <si>
    <t xml:space="preserve"> - мойка контейнеров</t>
  </si>
  <si>
    <t>Влажное подметание  мест общего пользования ( душей, туалетов, умывальников коридоров, холлов, общих кухонь), уборка мусора, сметание пыли со стен и потолков, с подоконников, отопительных приборов, и т.д.</t>
  </si>
  <si>
    <t>Мытье мест общего пользования ( душей, туалетов, умывальников коридоров, холлов, общих кухонь)</t>
  </si>
  <si>
    <t>6 раз в год / по мере необходимости</t>
  </si>
  <si>
    <t>Закрытие на замки групповых щитов и распределительных шкафов,ремонт щитков, нанесение предупреждающих надписей</t>
  </si>
  <si>
    <t>Закрытие па замки групповых щитов и распределительных шкафов, ремонт щитков,нанесение предупреждающих надписей с пометкой в журнале</t>
  </si>
  <si>
    <t>Уборка козырьков, санитарная очистка придомовой территории, входящего в состав общего имущества, санитарная обработка мест общего пользования</t>
  </si>
  <si>
    <t>VI. Текущий ремонт общего имущества многоквартирного дома (в соответствии с планом управляющей компании по текущему ремонту ЖФ на 2012 г)</t>
  </si>
  <si>
    <t>I. Санитарная обработка мест общего пользования</t>
  </si>
  <si>
    <t>сезонное вакашивание газонов</t>
  </si>
  <si>
    <t>VI. Текущий ремонт   общего имущества многоквартирного дома  (в соответствии с планом управляющей компании по текущему ремонту ЖФ на 2012 г)</t>
  </si>
  <si>
    <t>II. Техническое обслуживание общих коммуникаций, технических устройств многоквартирного  дома</t>
  </si>
  <si>
    <t>VI. Текущий ремонт  общего имущества многоквартирного дома  ( соответствии с планом управляющей компании по текущему ремонту ЖФ на 2012 г)</t>
  </si>
  <si>
    <t>сезонное выкашивание газонов.</t>
  </si>
  <si>
    <t>I1. Техническое обслуживание общих коммуникаций, технических устройств многоквартирного дома</t>
  </si>
  <si>
    <t>VI. Текущий ремонт общего имущества многоквартирного дома (в соответствии с планом управляющей компании по текущему ремонту жилищного фонда на 2012)</t>
  </si>
  <si>
    <t>Влажное подметание мест общего пользования (лестничных клеток и маршей), уборка мусора, сметание пыли с подоконников, стен и потолков, отопительных приборов, оконных решеток, чердачных лестниц и т.д.</t>
  </si>
  <si>
    <r>
      <t xml:space="preserve">Текущий ремонт общего имущества </t>
    </r>
    <r>
      <rPr>
        <sz val="11"/>
        <rFont val="Times New Roman"/>
        <family val="1"/>
      </rPr>
      <t xml:space="preserve">в </t>
    </r>
    <r>
      <rPr>
        <b/>
        <sz val="11"/>
        <rFont val="Times New Roman"/>
        <family val="1"/>
      </rPr>
      <t xml:space="preserve">многоквартирном доме включает </t>
    </r>
    <r>
      <rPr>
        <sz val="11"/>
        <rFont val="Times New Roman"/>
        <family val="1"/>
      </rPr>
      <t xml:space="preserve">в </t>
    </r>
    <r>
      <rPr>
        <b/>
        <sz val="11"/>
        <rFont val="Times New Roman"/>
        <family val="1"/>
      </rPr>
      <t>себя:</t>
    </r>
  </si>
  <si>
    <t>Устранение неисправностей   кровель ( до 3 % общ. площади кровли)</t>
  </si>
  <si>
    <t>Осмотр и проверка состояния линий электрических сетей с пометкой в журнале</t>
  </si>
  <si>
    <t>Техническое  обслуживание внутридомового газового оборудования ( без технического обслуживания бытового газоисползующего оборудования- плиты, водонагревателя)</t>
  </si>
  <si>
    <t>Поверка и ремонт общедомового прибора учета  потребления тепловой энергии</t>
  </si>
  <si>
    <t>VII.Сбор, вывоз и утилизация (захоронение) твердых  бытовых отходов,в том числе:</t>
  </si>
  <si>
    <t>Три раза в месяц с мая по сентябрь</t>
  </si>
  <si>
    <t>Ежежневно</t>
  </si>
  <si>
    <t>VII.Сбор, вывоз и утилизация (захоронение) твердых  бытовых отходов, в том числе:</t>
  </si>
  <si>
    <t>Замена перегоревших ламп наружного освещения на фасадах дома при осмотрах  и по заявкам.</t>
  </si>
  <si>
    <t>Ремонт и укрепление подъездных дверей и окон, установка недостающих, частично разбитых и укрепление слабо укрепленных стекол  в оконных заполнениях (стеклопакетов), установка и смена оконных, и дверных приборов (пружин, ручек, шпингалетов, навесов), смазка и обслуживание дверных запоров.</t>
  </si>
  <si>
    <t>Замена перегоревших ламп в подъездах и в других местах общего пользования и замена выключателей (датчиков движения)и патронов при осмотрах и по заявкам</t>
  </si>
  <si>
    <t>Осмотр и проверка состояния линий электрических сетей, арматуры и электрооборудования, групповых распределительных и предохранительных щитов и переходных коробок силовых установок. Проверка заземления электрокабелей, проверка изоляции и мелкий ремонт электропроводки, ее укрепление в подъездах. Все виды работ помечать в журнале.</t>
  </si>
  <si>
    <t>Замена перегоревших ламп в подъездах и в других местах общего пользования и замена выключателей (датчиков движения)и патронов</t>
  </si>
  <si>
    <t>Ремонт и укрепление подъездных дверей и окон, установка недостающих, частично разбитых и укрепление слабо укрепленных стекол  в оконных заполнениях ( стеклопакетов), установка и смена оконных, и дверных приборов (пружин, ручек, шпингалетов, навесов), смазка и обслуживание дверных запоров.</t>
  </si>
  <si>
    <t>Ежемесячно                 (с апреля по октябрь)</t>
  </si>
  <si>
    <t>Ремонт и укрепление подъездных дверей и окон, установка недостающих, частично разбитых и укрепление слабо укрепленных стекол  в оконных заполнениях, стеклопакетов, установка и смена оконных, и дверных приборов (пружин, ручек, шпингалетов, навесов), смазка и обслуживание дверных запоров.</t>
  </si>
  <si>
    <t>1.3.6.</t>
  </si>
  <si>
    <t>%</t>
  </si>
  <si>
    <t>Вентиляционные системы</t>
  </si>
  <si>
    <t>Приложение № 1</t>
  </si>
  <si>
    <t>к договору управления  многоквартирным домом</t>
  </si>
  <si>
    <t>Мытье мест общего пользования (лестичных клеток и маршей).</t>
  </si>
  <si>
    <t>Замена перегоревших ламп в подъездах и в других местах общего пользования и замена выключателей (датчиков движения)и патронов при осмотрах и по заявкам)</t>
  </si>
  <si>
    <t>Выезд на заявку для устранения неисправностей</t>
  </si>
  <si>
    <t xml:space="preserve">Освещение мест общего пользования, в т.ч. дворов жилого дома (для домов не имеющих общедомового прибора учета электрической энергии).  </t>
  </si>
  <si>
    <t>Три раза в месяц (май- сентябрь)</t>
  </si>
  <si>
    <t>Один раз в месяц (май- сентябрь)</t>
  </si>
  <si>
    <t>Обслуживание лифтового хозяйства,  в том числе:</t>
  </si>
  <si>
    <t>- ремонт  сменных  мусоросборников</t>
  </si>
  <si>
    <t>Ежемесячно               (с апреля по октябрь)</t>
  </si>
  <si>
    <t>Ежемесячно       (с апреля по октябрь)</t>
  </si>
  <si>
    <t>ремонт и восстановление детских площадок;</t>
  </si>
  <si>
    <t>Ремонт и укрепление подъездных дверей и окон, установка недостающих, частично разбитых и укрепление слабо укрепленных стекол (стеклопакетов) в оконных заполнениях, , установка и смена оконных, и дверных приборов (пружин, ручек, шпингалетов, навесов), смазка и обслуживание дверных запоров.</t>
  </si>
  <si>
    <t>удаление сосулек и наледи с кровель,сезонное выкашивание газонов, валка и обрезка деревьев и кустарников</t>
  </si>
  <si>
    <t xml:space="preserve">Уплотнение сгонов  </t>
  </si>
  <si>
    <t>Ежемесячно (с апреля по октябрь)</t>
  </si>
  <si>
    <t xml:space="preserve">Рост стоимости услуг  </t>
  </si>
  <si>
    <t>Уборка козырьков, уборка газонов, уборка тротуаров и дворовых территорий (с покрытием и без покрытия) от мусора, листьев, снега и льда, с последующим вывозом  мусора, листьев, снега и льда.</t>
  </si>
  <si>
    <r>
      <t xml:space="preserve">Перечень услуг и размер платы за жилое помещение на  содержание и ремонт общего имущества многоквартирного дома  для собственников (жилых, нежилых) помещений , которые  приняли решения о выборе способа управления многоквартирным домом,проживающих в домах </t>
    </r>
    <r>
      <rPr>
        <b/>
        <sz val="12"/>
        <rFont val="Arial Cyr"/>
        <family val="0"/>
      </rPr>
      <t>с полным благоустройством  с 01.07.</t>
    </r>
    <r>
      <rPr>
        <b/>
        <u val="single"/>
        <sz val="12"/>
        <rFont val="Arial Cyr"/>
        <family val="0"/>
      </rPr>
      <t xml:space="preserve"> 2012 года</t>
    </r>
  </si>
  <si>
    <t>Действующая стоимость услуг  с 01.01.2011 года  - всего</t>
  </si>
  <si>
    <t xml:space="preserve"> Предлагаемая стоимость услуг с 01.07.2012 года всего , в том числе:</t>
  </si>
  <si>
    <r>
      <t xml:space="preserve"> Перечень услуг и размер платы за жилое помещение на  содержание и ремонт общего имущества многоквартирного дома  для собственников (жилых и нежилых) помещений, которые приняли решения о выборе способа управления многоквартирным домом, проживающих в домах</t>
    </r>
    <r>
      <rPr>
        <sz val="11"/>
        <rFont val="Arial Cyr"/>
        <family val="0"/>
      </rPr>
      <t xml:space="preserve"> с полным благоустройством, включая мусоропровод с 01.07.</t>
    </r>
    <r>
      <rPr>
        <u val="single"/>
        <sz val="11"/>
        <rFont val="Arial Cyr"/>
        <family val="0"/>
      </rPr>
      <t xml:space="preserve"> 2012 года</t>
    </r>
  </si>
  <si>
    <r>
      <t xml:space="preserve"> Перечень услуг и размер платы за жилое помещение на  содержание и ремонт общего имущества многоквартирного дома для собственников жилых помещений , которые  приняли решения о выборе способа управления многоквартирным домом,проживающих в домах </t>
    </r>
    <r>
      <rPr>
        <sz val="12"/>
        <rFont val="Arial Cyr"/>
        <family val="2"/>
      </rPr>
      <t>с полным благоустройством с 01.07.</t>
    </r>
    <r>
      <rPr>
        <u val="single"/>
        <sz val="12"/>
        <rFont val="Arial Cyr"/>
        <family val="2"/>
      </rPr>
      <t xml:space="preserve"> 2012 года</t>
    </r>
  </si>
  <si>
    <r>
      <t xml:space="preserve"> Перечень услуг и размер платы за жилое помещение на  содержание и ремонт общего имущества многоквартирного дома  для собственников жилых помещений , которые  приняли решения о выборе способа управления многоквартирным домом,проживающих в домах </t>
    </r>
    <r>
      <rPr>
        <sz val="12"/>
        <rFont val="Arial Cyr"/>
        <family val="2"/>
      </rPr>
      <t>с полным благоустройством с 01.07.</t>
    </r>
    <r>
      <rPr>
        <u val="single"/>
        <sz val="12"/>
        <rFont val="Arial Cyr"/>
        <family val="2"/>
      </rPr>
      <t xml:space="preserve"> 2012 года</t>
    </r>
  </si>
  <si>
    <r>
      <t xml:space="preserve"> Перечень услуг и размер платы за жилое помещение на  содержание и ремонт общего имущества многоквартирного дома  для собственников жилых и нежилых помещений помещений , которые  приняли решения о выборе способа управления многоквартирным домом, проживающих в 4-х, 5-ти этажных домах с частичным благоустройством                                      с 01.07.</t>
    </r>
    <r>
      <rPr>
        <u val="single"/>
        <sz val="11"/>
        <rFont val="Arial Cyr"/>
        <family val="0"/>
      </rPr>
      <t xml:space="preserve"> 2012 года</t>
    </r>
  </si>
  <si>
    <r>
      <t xml:space="preserve">  Перечень услуг и размер платы за жилое помещение на  содержание и ремонт общего имущества многоквартирного дома для собственников жилых и нежилых помещений , которые  приняли решения о выборе способа управления многоквартирным домом,проживающих </t>
    </r>
    <r>
      <rPr>
        <sz val="11"/>
        <rFont val="Arial Cyr"/>
        <family val="0"/>
      </rPr>
      <t>в</t>
    </r>
    <r>
      <rPr>
        <b/>
        <sz val="11"/>
        <rFont val="Arial Cyr"/>
        <family val="0"/>
      </rPr>
      <t xml:space="preserve"> 2-х, 3-х этажных домах с частичным благоустройством</t>
    </r>
    <r>
      <rPr>
        <sz val="11"/>
        <rFont val="Arial Cyr"/>
        <family val="0"/>
      </rPr>
      <t xml:space="preserve"> с 01.07.</t>
    </r>
    <r>
      <rPr>
        <u val="single"/>
        <sz val="11"/>
        <rFont val="Arial Cyr"/>
        <family val="0"/>
      </rPr>
      <t xml:space="preserve"> 2012 года</t>
    </r>
  </si>
  <si>
    <t>Тариф мэрии с 01.01.2011г</t>
  </si>
  <si>
    <r>
      <t xml:space="preserve"> Перечень услуг и размер платы за жилое помещение на  содержание и ремонт общего имущества многоквартирного дома для собственников жилых и нежилых помещений , которые  приняли решения о выборе способа управления многоквартирным домом,проживающих </t>
    </r>
    <r>
      <rPr>
        <b/>
        <sz val="12"/>
        <rFont val="Arial Cyr"/>
        <family val="0"/>
      </rPr>
      <t>в одноэтажных многоквартирных  домах с частичным благоустройством с 01.07.</t>
    </r>
    <r>
      <rPr>
        <b/>
        <u val="single"/>
        <sz val="12"/>
        <rFont val="Arial Cyr"/>
        <family val="0"/>
      </rPr>
      <t xml:space="preserve"> 2012 года</t>
    </r>
  </si>
  <si>
    <r>
      <t xml:space="preserve"> Перечень услуг и размер платы за жилое помещение на  содержание и ремонт общего имущества многоквартирного дома  для собственников жилых помещений , которые приняли решения о выборе способа управления многоквартирным домом,  проживающих в</t>
    </r>
    <r>
      <rPr>
        <b/>
        <sz val="11"/>
        <rFont val="Arial Cyr"/>
        <family val="0"/>
      </rPr>
      <t xml:space="preserve"> многоэтажных многоквартирных домах неблагоустроенного жилищного фонда с центральным отоплением с 01.07.</t>
    </r>
    <r>
      <rPr>
        <b/>
        <u val="single"/>
        <sz val="11"/>
        <rFont val="Arial Cyr"/>
        <family val="0"/>
      </rPr>
      <t xml:space="preserve"> 2012 год</t>
    </r>
  </si>
  <si>
    <r>
      <t xml:space="preserve">Перечень услуг и размер платы за жилое помещение на  содержание и ремонт общего имущества многоквартирного дома  для собственников жилых помещений , которые приняли решения о выборе способа управления многоквартирным домом, проживающих в </t>
    </r>
    <r>
      <rPr>
        <b/>
        <sz val="11"/>
        <rFont val="Arial Cyr"/>
        <family val="0"/>
      </rPr>
      <t>одноэтажных многоквартирных домах неблагоустроенного жилищного фонда с центральным отоплением с 01.07.</t>
    </r>
    <r>
      <rPr>
        <b/>
        <u val="single"/>
        <sz val="11"/>
        <rFont val="Arial Cyr"/>
        <family val="0"/>
      </rPr>
      <t xml:space="preserve"> 2012 года</t>
    </r>
  </si>
  <si>
    <t>Ежемесячно                (с апреля по октябрь)</t>
  </si>
  <si>
    <t xml:space="preserve">Уборка козырьков, уборка газонов, уборка тротуаров и дворовых территорий (с покрытием и без покрытия) от мусора и листьев, снега и льда с последующим вывозом мусора, листьев снега и льда </t>
  </si>
  <si>
    <t>Выезд на заявку для устранение неисправностей</t>
  </si>
  <si>
    <t>Стоимость услуги в месяц</t>
  </si>
  <si>
    <r>
      <t xml:space="preserve"> Перечень услуг и размер платы за жилое помещение на  содержание и ремонт общего имущества многоквартирного дома для собственников (жилых и нежилых) помещений , которые приняли решения о выборе способа управления многоквартирным домом, проживающих в домах </t>
    </r>
    <r>
      <rPr>
        <b/>
        <i/>
        <sz val="11"/>
        <rFont val="Times New Roman"/>
        <family val="1"/>
      </rPr>
      <t xml:space="preserve">с </t>
    </r>
    <r>
      <rPr>
        <b/>
        <sz val="11"/>
        <rFont val="Times New Roman"/>
        <family val="1"/>
      </rPr>
      <t>полным благоустройством, включая лифт и мусоропровод                                                                                                     с 01.07. 2012 года</t>
    </r>
  </si>
  <si>
    <r>
      <t xml:space="preserve">Проект размера платы за содержание и ремонт жилого помещения для нанимателей жилых помещений по договорам социального найма и договорам найма жилых помещений государственного и муниципального жилищного фонда, для собственников жилых помещений , которые не приняли решения о выборе способа управления многоквартирным домом, для собственников жилых помещений, которые не приняли решения об установлении размера платы за содержание и ремонт жилого помещения,проживающих </t>
    </r>
    <r>
      <rPr>
        <b/>
        <sz val="10"/>
        <rFont val="Arial Cyr"/>
        <family val="2"/>
      </rPr>
      <t xml:space="preserve">в 4-х, 5-ти этажных домах с частичным благоустройством </t>
    </r>
    <r>
      <rPr>
        <b/>
        <u val="single"/>
        <sz val="10"/>
        <rFont val="Arial Cyr"/>
        <family val="2"/>
      </rPr>
      <t>на 2009 год</t>
    </r>
  </si>
  <si>
    <t>Осмотр и проверка состояния линий электрических сетей, арматуры и электрооборудования, групповых распределительных и предохранительных щитов и переходных коробок силовых установок, проверка заземления электрокабелей, проверка изоляции и мелкий ремонт электропроводки, ее укрепление в подъездах. Все виды выполненных работ помечать в журнале пометкой в журнале</t>
  </si>
  <si>
    <t>Замена перегоревших ламп в подъездах и в других местах общего пользования и замена выключателей (датчиков движения) и патронов</t>
  </si>
  <si>
    <t>Осмотр и проверка состояния линий электрических сетей, арматуры и электрооборудования, групповых распределительных и предохранительных щитков и переходных коробок силовых установок, проверка заземления электрокабелей, проверка изоляции и мелкий ремонт электропроводки, ее укрепление в подъездах с пометкой в журнале</t>
  </si>
  <si>
    <t>Закрытие тепловых пунктов и чердачных дверей и лазов на замки. Закрытие слуховых окон</t>
  </si>
  <si>
    <r>
      <t xml:space="preserve">Текущий ремонт  включает </t>
    </r>
    <r>
      <rPr>
        <sz val="11"/>
        <rFont val="Times New Roman"/>
        <family val="1"/>
      </rPr>
      <t xml:space="preserve">в </t>
    </r>
    <r>
      <rPr>
        <b/>
        <sz val="11"/>
        <rFont val="Times New Roman"/>
        <family val="1"/>
      </rPr>
      <t>себя:</t>
    </r>
  </si>
  <si>
    <t>ремонт выгребных ям, ремонт надворных туалетов, дровянных сараев, выкашивание газонов</t>
  </si>
  <si>
    <t>ремонт выгребных ям, ремонт надворных туалетов,дровянных сараев</t>
  </si>
  <si>
    <r>
      <t xml:space="preserve">Проект размера платы за содержание и ремонт жилого помещения для нанимателей жилых помещений по договорам социального найма и договорам найма жилых помещений государственного и муниципального жилищного фонда, для собственников жилых помещений , которые не приняли решения о выборе способа управления многоквартирным домом, для собственников жилых помещений, которые не приняли решения об установлении размера платы за содержание и ремонт жилого помещения,проживающих в </t>
    </r>
    <r>
      <rPr>
        <b/>
        <sz val="10"/>
        <rFont val="Arial Cyr"/>
        <family val="2"/>
      </rPr>
      <t>одноэтажных многоквартирных домах домах с приусадебными участками с частичным благоустройством</t>
    </r>
    <r>
      <rPr>
        <b/>
        <sz val="10"/>
        <rFont val="Arial Cyr"/>
        <family val="0"/>
      </rPr>
      <t xml:space="preserve"> </t>
    </r>
    <r>
      <rPr>
        <b/>
        <u val="single"/>
        <sz val="10"/>
        <rFont val="Arial Cyr"/>
        <family val="2"/>
      </rPr>
      <t>на 2009 год</t>
    </r>
  </si>
  <si>
    <t>ремонт кровель</t>
  </si>
  <si>
    <t>Осмотр и проверка состояния линий электрических сетей, арматуры и электрооборудования, групповых распределительных и предохранительных щитов и переходных коробок силовых установок, проверка заземления электрокабелей, проверка изоляции и мелкий ремонт электропроводки, ее укрепление в подъездах с пометкой в журнале</t>
  </si>
  <si>
    <t>Осмотр и проверка состояния линий электрических сетей, арматуры и электрооборудования, групповых распределительных и предохранительных щитов и переходных коробок силовых установок. Проверка заземления электрокабелей. Проверка изоляции и мелкий ремонт электропроводки и ее укреплние в подъездах</t>
  </si>
  <si>
    <r>
      <t xml:space="preserve">V. </t>
    </r>
    <r>
      <rPr>
        <b/>
        <sz val="10"/>
        <rFont val="Times New Roman"/>
        <family val="1"/>
      </rPr>
      <t xml:space="preserve">Услуги </t>
    </r>
    <r>
      <rPr>
        <sz val="10"/>
        <rFont val="Times New Roman"/>
        <family val="1"/>
      </rPr>
      <t>(работы) но управлению многоквартирным ломом</t>
    </r>
  </si>
  <si>
    <r>
      <t xml:space="preserve">Управление </t>
    </r>
    <r>
      <rPr>
        <b/>
        <sz val="10"/>
        <rFont val="Times New Roman"/>
        <family val="1"/>
      </rPr>
      <t xml:space="preserve">многоквартирным </t>
    </r>
    <r>
      <rPr>
        <sz val="10"/>
        <rFont val="Times New Roman"/>
        <family val="1"/>
      </rPr>
      <t xml:space="preserve">домом включает </t>
    </r>
    <r>
      <rPr>
        <b/>
        <sz val="10"/>
        <rFont val="Times New Roman"/>
        <family val="1"/>
      </rPr>
      <t>в себя:</t>
    </r>
  </si>
  <si>
    <r>
      <t xml:space="preserve">заключение догоноров с </t>
    </r>
    <r>
      <rPr>
        <b/>
        <sz val="10"/>
        <rFont val="Times New Roman"/>
        <family val="1"/>
      </rPr>
      <t xml:space="preserve">ресурсоснабжающими </t>
    </r>
    <r>
      <rPr>
        <sz val="10"/>
        <rFont val="Times New Roman"/>
        <family val="1"/>
      </rPr>
      <t>организациями;</t>
    </r>
  </si>
  <si>
    <r>
      <t xml:space="preserve">Текущий ремонт общего имущее! ра </t>
    </r>
    <r>
      <rPr>
        <sz val="10"/>
        <rFont val="Times New Roman"/>
        <family val="1"/>
      </rPr>
      <t xml:space="preserve">в </t>
    </r>
    <r>
      <rPr>
        <b/>
        <sz val="10"/>
        <rFont val="Times New Roman"/>
        <family val="1"/>
      </rPr>
      <t xml:space="preserve">многоквартирном доме включает </t>
    </r>
    <r>
      <rPr>
        <sz val="10"/>
        <rFont val="Times New Roman"/>
        <family val="1"/>
      </rPr>
      <t xml:space="preserve">в </t>
    </r>
    <r>
      <rPr>
        <b/>
        <sz val="10"/>
        <rFont val="Times New Roman"/>
        <family val="1"/>
      </rPr>
      <t>себя:</t>
    </r>
  </si>
  <si>
    <r>
      <t xml:space="preserve">установка, замена и восстановление работоспособности отдельных элементов и частей элементов внутренней системы холодного и горячего водоснабжения и канализации, ремонт задвижки, замена запорной </t>
    </r>
    <r>
      <rPr>
        <b/>
        <sz val="10"/>
        <rFont val="Times New Roman"/>
        <family val="1"/>
      </rPr>
      <t xml:space="preserve">арматуры, </t>
    </r>
    <r>
      <rPr>
        <sz val="10"/>
        <rFont val="Times New Roman"/>
        <family val="1"/>
      </rPr>
      <t>утепление трубопроводов холодного и горячего водосн</t>
    </r>
  </si>
  <si>
    <t>Ремонт и укрепление подъездных дверей и окон, установка недостающих, частично разбитых и укрепление слабо укрепленных стекол (стеклопакетов) в оконных заполнениях, установка и смена оконных, и дверных приборов (пружин, ручек, шпингалетов, навесов), смазка и обслуживание дверных запоров.</t>
  </si>
  <si>
    <t>Замена перегоревших ламп в подъездах и в других местах общего пользования, замена выключателей , патронов</t>
  </si>
  <si>
    <t>установка, замена и восстановление работоспособности отдельных элементов и частей элементов внутренней системы холодного и горячего водоснабжения и канализации, ремонт задвижки, замена запорной арматуры, утепление трубопроводов холодного и горячего водоснабжения в чердачных помещениях, утепление трубопроводов холодного и горячего водоснабжения в технических подпольях, ремонт канализационных вытяжек, смена небольших участков трубопроводов    (свыше 1 метра);</t>
  </si>
  <si>
    <t xml:space="preserve"> дома  не газифицированные с приборами учета</t>
  </si>
  <si>
    <t>Устранение неисправностей   кровель (до 3 % площади кровли)</t>
  </si>
  <si>
    <t>заключение договоров на выполнение работ по содержанию и ремонту многоквартирного дома с</t>
  </si>
  <si>
    <t>исполнителями, осуществление контроля за качеством выполняемых работ;</t>
  </si>
  <si>
    <t>Уборка вокруг загрузочных клапанов мусоропроводов</t>
  </si>
  <si>
    <t>При осмотрах и по заявкам</t>
  </si>
  <si>
    <t>один раз в неделю</t>
  </si>
  <si>
    <t>VI. Текущий ремонт  общего имущества многоквартирного дома (в соответствии с планом управляющей компании по текущему ремонту ЖФ на 2012 год)</t>
  </si>
  <si>
    <t>рассмотрение жалоб и заявлений пользователей помещений и принятие мер к своевременному</t>
  </si>
  <si>
    <t>устранению указанных в них недостатков.</t>
  </si>
  <si>
    <t>В соответствии с планом управляющей компании по текущему ремонту жилищного фонда на 2007</t>
  </si>
  <si>
    <t>ГОД</t>
  </si>
  <si>
    <t xml:space="preserve">Закрытие подвальных и чердачных дверей и лазов на замки.Закрытие слуховых окон. </t>
  </si>
  <si>
    <t>Влажное подметание  мест общего пользования (лестничных клеток и маршей), уборка мусора, сметание пыли со стен и потолков, подоконников, отопительных приборов, оконных решеток, чердачных лестниц и т.д.</t>
  </si>
  <si>
    <t>установка отдельных элементов и частей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внутренних сис</t>
  </si>
  <si>
    <t>замена и восстановление элементов и частей элементов специальных технических устройств</t>
  </si>
  <si>
    <t>(мусоропровод) по регламентам, устанавливаемым заводами- изготовителями;</t>
  </si>
  <si>
    <t>Сбор, вывоз и утилизация (захоронение) твердых и жидких бытовых отходов</t>
  </si>
  <si>
    <t>V. Услуги (работы) но управлению многоквартирным домом</t>
  </si>
  <si>
    <t>6 раз в год                                           / по мере необходимости</t>
  </si>
  <si>
    <t>Дератизация / дезинфекция и дезинсекция подвалов, технических подпольев</t>
  </si>
  <si>
    <t>сезонное выкашивание газонов</t>
  </si>
  <si>
    <t>рассмотрение жалоб и заявлений пользователей помещений и принятие мер к своевременному устранению указанных  в них недостатков.</t>
  </si>
  <si>
    <t>ремонт в подъездах, в технических помещениях и в других вспомогательных помещениях.</t>
  </si>
  <si>
    <r>
      <t xml:space="preserve">Проект размера платы за содержание и ремонт жилого помещения для нанимателей жилых помещений по договорам социального найма и договорам найма жилых помещений государственного и муниципального жилищного фонда, для собственников жилых помещений , которые не приняли решения о выборе способа управления многоквартирным домом, для собственников жилых помещений, которые не приняли решения об установлении размера платы за содержание и ремонт жилого помещения, проживающих в домах </t>
    </r>
    <r>
      <rPr>
        <b/>
        <i/>
        <sz val="10"/>
        <color indexed="10"/>
        <rFont val="Arial Cyr"/>
        <family val="2"/>
      </rPr>
      <t xml:space="preserve">с </t>
    </r>
    <r>
      <rPr>
        <b/>
        <sz val="10"/>
        <color indexed="10"/>
        <rFont val="Arial Cyr"/>
        <family val="2"/>
      </rPr>
      <t>полным благоустройством, включая лифт и мусоропровод на 2009 год</t>
    </r>
  </si>
  <si>
    <t xml:space="preserve">                </t>
  </si>
  <si>
    <t xml:space="preserve">Осмотр и проверка состояния в подвалах и чердачных помещениях регулирующих кранов и вентилей, задвижек,запорной арматуры,расширительных баков, креплений подвесок и прокладок -подставок для магистрального  трубопровода, теплоизоляции  </t>
  </si>
  <si>
    <t xml:space="preserve">Осмотр и проверка состояния в подвалах и чердачных помещениях регулирующих кранов и вентилей, задвижек,запорной арматуры,расширительных баков, креплений подвесок и прокладок -подставок для магистрального  трубопровода, теплоизоляции </t>
  </si>
  <si>
    <t xml:space="preserve">Осмотр и проверка состояния в подвалах и чердачных помещенияхи регулирующих кранов и вентилей, задвижек,запорной арматуры,расширительных баков, креплений подвесок и прокладок -подставок для магистрального  трубопровода, теплоизоляции </t>
  </si>
  <si>
    <t xml:space="preserve">Осмотр и проверка состояния в подвалах и чердачных помещениях регулирующих кранов и вентилей, задвижек,запорной арматуры,расширительных баков, креплений подвесок и прокладок -подставок для магистрального  трубопровода, теплоизоляции. </t>
  </si>
  <si>
    <t>Осмотр  системы  холодного водоснабжения. Проверка состояния и регулировка кранов, вентилей и задвижек в местах общего пользования с пометкой в журнале</t>
  </si>
  <si>
    <t>Осмотр  системы  холодного водоснабжения. Проверка состояния и регулировка кранов, вентилей и задвижек в местах общего пользования с пометкой в журнале.</t>
  </si>
  <si>
    <t>Осмотр и проверка состояния линий электрических сетей, арматуры. Проверка заземления электрокабелей. Проверка изоляции и мелкий ремонт электропроводки  ее укрепление в подъездах с пометкой в журнале.</t>
  </si>
  <si>
    <t>Мытье мест общего пользования (лестичных клеток и маршей)</t>
  </si>
  <si>
    <t xml:space="preserve"> дома   не газифицированные</t>
  </si>
  <si>
    <t>Мытье мест общего пользования (лестничных клеток и маршей)</t>
  </si>
  <si>
    <t xml:space="preserve">Управляющая компания  ОАО "Единый заказчик"                   </t>
  </si>
  <si>
    <r>
      <t xml:space="preserve">  Перечень услуг и размер платы за жилое помещение на  содержание и ремонт общего имущества многоквартирного домадля собственников жилых помещений , которые приняли решения о выборе способа управления многоквартирным домом, проживающих в одноэтажных многоквартирных домах домах </t>
    </r>
    <r>
      <rPr>
        <u val="single"/>
        <sz val="11"/>
        <rFont val="Arial Cyr"/>
        <family val="0"/>
      </rPr>
      <t>с приусадебными участками с частичным благоустройством</t>
    </r>
    <r>
      <rPr>
        <sz val="11"/>
        <rFont val="Arial Cyr"/>
        <family val="0"/>
      </rPr>
      <t xml:space="preserve">                                                                                               с 01.07.</t>
    </r>
    <r>
      <rPr>
        <u val="single"/>
        <sz val="11"/>
        <rFont val="Arial Cyr"/>
        <family val="0"/>
      </rPr>
      <t xml:space="preserve"> 2012 года</t>
    </r>
  </si>
  <si>
    <t>Мытье мест общего пользования(лестничных клеток и маршей)</t>
  </si>
  <si>
    <t>Ремонт электрощитов (замена шпилек, подтяжка и зачистка контактов), выключение и замена вышедших из строя автоматов электрозащиты и пакетных переключателей</t>
  </si>
  <si>
    <t>Замена предохранителей (плавких вставок), автоматических выключателей на домовых вводнораспределительных устройствах и электрощитах.</t>
  </si>
  <si>
    <t>Ремонт электрощитов (замена шпилек, подтяжка и зачистка контактов), выключение и замена вышелших из строя автоматов электрозащиты и пакетных переключателей</t>
  </si>
  <si>
    <t>Закрытие па замки групповых щитов и распределительных шкафов, нанесение предупреждающих надписей с пометкой в журнале.</t>
  </si>
  <si>
    <t xml:space="preserve">Замена предохранителей, автоматических выключателей на домовых вводно-распределительных устройствах и щитах в поэтажных распределительных электрощитах. </t>
  </si>
  <si>
    <t>Замена предохранителей, автоматических выключателей на домовых вводно-распределительных устройствах и щитах в поэтажных распределительных электрощитах</t>
  </si>
  <si>
    <t>установка, замена и восстановление работоспособности отдельных элементов и частей элементов внутренней системы  водоснабжения , ремонт задвижки, замена запорной арматуры, смена небольших участков трубопроводов (свыше 1 метра);</t>
  </si>
  <si>
    <t>Ликвидация аварийных ситуаций (искрение в электрощитках и квартирной электропроводке)</t>
  </si>
  <si>
    <r>
      <t xml:space="preserve">Проект размера платы за содержание и ремонт жилого помещения для нанимателей жилых помещений по договорам социального найма и договорам найма жилых помещений государственного и муниципального жилищного фонда, для собственников жилых помещений , которые не приняли решения о выборе способа управления многоквартирным домом, для собственников жилых помещений, которые не приняли решения об установлении размера платы за содержание и ремонт жилого помещения,проживающих в домах с </t>
    </r>
    <r>
      <rPr>
        <b/>
        <sz val="10"/>
        <rFont val="Arial Cyr"/>
        <family val="2"/>
      </rPr>
      <t xml:space="preserve">полным благоустройством, включая мусоропровод </t>
    </r>
    <r>
      <rPr>
        <b/>
        <u val="single"/>
        <sz val="10"/>
        <rFont val="Arial Cyr"/>
        <family val="2"/>
      </rPr>
      <t>на 2009 год</t>
    </r>
  </si>
  <si>
    <t xml:space="preserve">Ежемесячно </t>
  </si>
  <si>
    <t>Устранение неисправностей   кровель ( до 3 % площади кровли)</t>
  </si>
  <si>
    <t>4.2.5.</t>
  </si>
  <si>
    <t>Закрытие подвальных  чердачных дверей и лазов на замки. Закрытие слуховых окон</t>
  </si>
  <si>
    <t>Уборка подваловили технических подпольев, приямков,элеваторных помещений с последующим вывозом мусора</t>
  </si>
  <si>
    <t>Замена перегоревших ламп наружного освещения на фасадах дома</t>
  </si>
  <si>
    <t>Водопровод и канализация</t>
  </si>
  <si>
    <t>Устранение неисправностей кровель ( до 3 %  общей площади кровли)</t>
  </si>
  <si>
    <t>ремонт и восстановление детских  площадок;</t>
  </si>
  <si>
    <t>Замена предохранителей (плавких вставок), автоматических выключателей на домовых вводнораспределительных устройствах и электрощитках.</t>
  </si>
  <si>
    <t>Устранение неисправностей кровель ( до 3 % площади кровли)</t>
  </si>
  <si>
    <t>Осмотр систем центрального отопления и проверка состояния в чердачных помещениях регулирующих кранов и вентелей, задвижек, запорной арматуры, расширительных баков, креплений подвесоки прокладок-подвесок для магистрального трубопровода, теплоизоляции</t>
  </si>
  <si>
    <t xml:space="preserve">Водопровод </t>
  </si>
  <si>
    <t>установка, замена и восстановление работоспособности отдельных элементов внутренней системы водоснабжения, ремонт задвижки, замена арматуры, смена небольших участков трубопровода (свыше1 метра)</t>
  </si>
  <si>
    <t>ремонт выгребных ям, ремонт надворных туалетов</t>
  </si>
  <si>
    <t>I. Техническое обслуживание общих коммуникаций, технических устройств жилого дома</t>
  </si>
  <si>
    <t>Влажное подметание мест общего пользования (лестничных клеток и маршей), уборка мусора, сметание пыли со  стен и потолков, с подоконников, отопительных приборов, оконных решеток, чердачных лестниц и т.д.</t>
  </si>
  <si>
    <t>6 раз в год  / по мере необходимости</t>
  </si>
  <si>
    <t>II. Техническое обслуживание общих коммуникаций, технических устройств многоквартирного дома</t>
  </si>
  <si>
    <t>Закрытие на замки групповых щитов и распределительных шкафов, ремонт щитков, нанесение предупреждающих надписей с пометкой в журнале.</t>
  </si>
  <si>
    <t>Дезинфекция   мусоросборников, всех элементов ствола мусоропровода</t>
  </si>
  <si>
    <t xml:space="preserve">Замена предохранителей, автоматических выключателей на домовых вводно-распределительных устройствах и щитах, в поэтажных распределительных электрощитах </t>
  </si>
  <si>
    <t>Отключение стояков на отдельных участках трубопроводов, опорожнение отключенных участков систем центрального отопления  и обратное их наполнение с запуском системы после устранения неисправности</t>
  </si>
  <si>
    <t xml:space="preserve">VI. Текущий ремонт  общего имущества многоквартирного дома (в соответствии с планом управляющей компании по текущему ремонту ЖФ на 2012г.) </t>
  </si>
  <si>
    <t>VII.Сбор, вывоз и утилизация (захоронение) твердых  бытовых отходов, в т.ч.</t>
  </si>
  <si>
    <t xml:space="preserve"> частичный ремонт кровли, ремонт гидроизоляции;</t>
  </si>
  <si>
    <t>6 раз в год     / по мере необходимости</t>
  </si>
  <si>
    <t xml:space="preserve">Обслуживание  узлов учета потребления тепловой энергии и воды  (общедомовых) </t>
  </si>
  <si>
    <t>Осмотр систем центрального отопления и проверка состояния в подвалах и чердачных помещениях регулирующих кранов и вентелей, задвижек, запорной арматуры, расширительных баков, креплений подвесок и прокладок-подвесок для магистрального трубопровода, теплоизоляции</t>
  </si>
  <si>
    <t>II. Прочие виды услуг</t>
  </si>
  <si>
    <t>III. Аварийное обслуживание</t>
  </si>
  <si>
    <t>3.1.1.</t>
  </si>
  <si>
    <t>3.1.2.</t>
  </si>
  <si>
    <t>3.3.</t>
  </si>
  <si>
    <t>Водопровод</t>
  </si>
  <si>
    <t>IV. Услуги (работы) но управлению многоквартирным домом</t>
  </si>
  <si>
    <t>Ремонт и замена стонов на трубопроводе</t>
  </si>
  <si>
    <t>Смена небольших участков трубопровода (до 1метра)</t>
  </si>
  <si>
    <t xml:space="preserve">Ремонт электрощитков (замена шпилек, подтяжка и зачистка контактов), выключение и замена вышедших из строя автоматов электрозащиты и пакетных переключателей </t>
  </si>
  <si>
    <t>ремонт деревянной стропильной системы, частичный ремонт кровли;</t>
  </si>
  <si>
    <t>ремонт выгребных ям, ремонт надворных туалетов.</t>
  </si>
  <si>
    <t>Крыши, водосточные системы</t>
  </si>
  <si>
    <t>Ремонт и укрепление подъездных дверей и окон, установка недостающих, частично разбитых и укрепление слабо укрепленных стекол в оконных заполнениях, установка и смена оконных и дверных приборов (пружин, ручек, шпингалетов,навесов)</t>
  </si>
  <si>
    <t>Немедленно. Запуск немедленно после устранения</t>
  </si>
  <si>
    <t xml:space="preserve">Замена (восстановление) неисправных участков  электрической сети </t>
  </si>
  <si>
    <t xml:space="preserve"> Два часа</t>
  </si>
  <si>
    <t>Осмотр и проверка состояния линий электрических сетей, арматуры. Проверка заземлений электрокабеля с пометкой в журнале</t>
  </si>
  <si>
    <r>
      <t xml:space="preserve">Отключение стояков на отдельных участках трубопроводов, опорожнение отключенных участков систем центрального отопления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и обратное их наполнение с запуском системы после устранения неисправности</t>
    </r>
  </si>
  <si>
    <t>ремонт в подъездах, в технических помещениях и в других вспомогательных помещениях</t>
  </si>
  <si>
    <t>6.1.</t>
  </si>
  <si>
    <t>6.2.</t>
  </si>
  <si>
    <t>Обслуживание  коллективных (общедомовых) приборов учета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</si>
</sst>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"/>
    <numFmt numFmtId="174" formatCode="000000"/>
    <numFmt numFmtId="175" formatCode="0.0"/>
    <numFmt numFmtId="176" formatCode="0.0000"/>
    <numFmt numFmtId="177" formatCode="0.000%"/>
    <numFmt numFmtId="178" formatCode="0.00000000"/>
    <numFmt numFmtId="179" formatCode="0.0000000"/>
    <numFmt numFmtId="180" formatCode="0.000000"/>
    <numFmt numFmtId="181" formatCode="0.00000"/>
    <numFmt numFmtId="182" formatCode="_(* #,##0.000_);_(* \(#,##0.00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0"/>
    <numFmt numFmtId="188" formatCode="0.0000000000"/>
    <numFmt numFmtId="189" formatCode="0.0000%"/>
    <numFmt numFmtId="190" formatCode="_-* #,##0.000_р_._-;\-* #,##0.000_р_._-;_-* &quot;-&quot;???_р_._-;_-@_-"/>
    <numFmt numFmtId="191" formatCode="_(* #,##0.0000_);_(* \(#,##0.0000\);_(* &quot;-&quot;??_);_(@_)"/>
    <numFmt numFmtId="192" formatCode="_-* #,##0.00_р_._-;\-* #,##0.00_р_._-;_-* &quot;-&quot;???_р_._-;_-@_-"/>
    <numFmt numFmtId="193" formatCode="_-* #,##0.0_р_._-;\-* #,##0.0_р_._-;_-* &quot;-&quot;???_р_._-;_-@_-"/>
    <numFmt numFmtId="194" formatCode="_-* #,##0.0_р_._-;\-* #,##0.0_р_._-;_-* &quot;-&quot;?_р_._-;_-@_-"/>
  </numFmts>
  <fonts count="6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i/>
      <sz val="10"/>
      <color indexed="10"/>
      <name val="Arial Cyr"/>
      <family val="2"/>
    </font>
    <font>
      <sz val="10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2"/>
    </font>
    <font>
      <sz val="9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2"/>
      <name val="Arial Cyr"/>
      <family val="0"/>
    </font>
    <font>
      <b/>
      <sz val="9"/>
      <color indexed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u val="single"/>
      <sz val="12"/>
      <name val="Arial Cyr"/>
      <family val="2"/>
    </font>
    <font>
      <sz val="8"/>
      <name val="Times New Roman"/>
      <family val="1"/>
    </font>
    <font>
      <b/>
      <u val="single"/>
      <sz val="12"/>
      <name val="Arial Cyr"/>
      <family val="0"/>
    </font>
    <font>
      <u val="single"/>
      <sz val="11"/>
      <name val="Arial Cyr"/>
      <family val="0"/>
    </font>
    <font>
      <b/>
      <u val="single"/>
      <sz val="10"/>
      <name val="Arial Cyr"/>
      <family val="2"/>
    </font>
    <font>
      <b/>
      <u val="single"/>
      <sz val="11"/>
      <name val="Arial Cyr"/>
      <family val="0"/>
    </font>
    <font>
      <sz val="8"/>
      <name val="Arial Cyr"/>
      <family val="0"/>
    </font>
    <font>
      <sz val="11.5"/>
      <name val="Times New Roman"/>
      <family val="1"/>
    </font>
    <font>
      <sz val="11"/>
      <color indexed="10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8"/>
      <name val="Times New Roman"/>
      <family val="1"/>
    </font>
    <font>
      <sz val="11"/>
      <name val="Arial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711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2" fillId="24" borderId="1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2" fontId="15" fillId="0" borderId="0" xfId="0" applyNumberFormat="1" applyFont="1" applyAlignment="1">
      <alignment/>
    </xf>
    <xf numFmtId="0" fontId="15" fillId="24" borderId="0" xfId="0" applyFont="1" applyFill="1" applyAlignment="1">
      <alignment/>
    </xf>
    <xf numFmtId="173" fontId="15" fillId="0" borderId="0" xfId="0" applyNumberFormat="1" applyFont="1" applyAlignment="1">
      <alignment/>
    </xf>
    <xf numFmtId="0" fontId="15" fillId="0" borderId="0" xfId="0" applyFont="1" applyAlignment="1">
      <alignment shrinkToFit="1"/>
    </xf>
    <xf numFmtId="0" fontId="19" fillId="0" borderId="0" xfId="0" applyFont="1" applyAlignment="1">
      <alignment shrinkToFit="1"/>
    </xf>
    <xf numFmtId="0" fontId="15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173" fontId="1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173" fontId="1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 wrapText="1"/>
    </xf>
    <xf numFmtId="173" fontId="11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5" fillId="0" borderId="0" xfId="0" applyFont="1" applyBorder="1" applyAlignment="1">
      <alignment/>
    </xf>
    <xf numFmtId="0" fontId="27" fillId="0" borderId="10" xfId="0" applyFont="1" applyFill="1" applyBorder="1" applyAlignment="1">
      <alignment horizontal="center" wrapText="1"/>
    </xf>
    <xf numFmtId="0" fontId="19" fillId="0" borderId="0" xfId="0" applyFont="1" applyBorder="1" applyAlignment="1">
      <alignment/>
    </xf>
    <xf numFmtId="0" fontId="6" fillId="2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27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173" fontId="10" fillId="0" borderId="10" xfId="0" applyNumberFormat="1" applyFont="1" applyFill="1" applyBorder="1" applyAlignment="1">
      <alignment horizontal="center"/>
    </xf>
    <xf numFmtId="173" fontId="10" fillId="0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 indent="6"/>
    </xf>
    <xf numFmtId="0" fontId="5" fillId="0" borderId="10" xfId="0" applyFont="1" applyFill="1" applyBorder="1" applyAlignment="1">
      <alignment horizontal="left" vertical="top" wrapText="1" indent="5"/>
    </xf>
    <xf numFmtId="0" fontId="5" fillId="0" borderId="10" xfId="0" applyFont="1" applyFill="1" applyBorder="1" applyAlignment="1">
      <alignment horizontal="left" vertical="top" wrapText="1" indent="3"/>
    </xf>
    <xf numFmtId="0" fontId="12" fillId="0" borderId="17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 indent="1"/>
    </xf>
    <xf numFmtId="0" fontId="12" fillId="0" borderId="17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 indent="1"/>
    </xf>
    <xf numFmtId="0" fontId="11" fillId="0" borderId="19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0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vertical="top" wrapText="1"/>
    </xf>
    <xf numFmtId="2" fontId="1" fillId="0" borderId="17" xfId="0" applyNumberFormat="1" applyFont="1" applyFill="1" applyBorder="1" applyAlignment="1">
      <alignment horizontal="center"/>
    </xf>
    <xf numFmtId="173" fontId="1" fillId="0" borderId="1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72" fontId="1" fillId="0" borderId="0" xfId="57" applyNumberFormat="1" applyFont="1" applyBorder="1" applyAlignment="1">
      <alignment horizontal="center"/>
    </xf>
    <xf numFmtId="173" fontId="10" fillId="0" borderId="17" xfId="0" applyNumberFormat="1" applyFont="1" applyFill="1" applyBorder="1" applyAlignment="1">
      <alignment horizontal="center"/>
    </xf>
    <xf numFmtId="173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73" fontId="10" fillId="0" borderId="17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/>
    </xf>
    <xf numFmtId="173" fontId="15" fillId="0" borderId="10" xfId="0" applyNumberFormat="1" applyFont="1" applyFill="1" applyBorder="1" applyAlignment="1">
      <alignment horizontal="center"/>
    </xf>
    <xf numFmtId="173" fontId="15" fillId="0" borderId="0" xfId="0" applyNumberFormat="1" applyFont="1" applyFill="1" applyAlignment="1">
      <alignment horizontal="center"/>
    </xf>
    <xf numFmtId="0" fontId="5" fillId="25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25" borderId="10" xfId="0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173" fontId="5" fillId="0" borderId="10" xfId="0" applyNumberFormat="1" applyFont="1" applyFill="1" applyBorder="1" applyAlignment="1">
      <alignment horizontal="center" wrapText="1"/>
    </xf>
    <xf numFmtId="173" fontId="5" fillId="25" borderId="10" xfId="0" applyNumberFormat="1" applyFont="1" applyFill="1" applyBorder="1" applyAlignment="1">
      <alignment horizontal="center" wrapText="1"/>
    </xf>
    <xf numFmtId="0" fontId="12" fillId="25" borderId="10" xfId="0" applyFont="1" applyFill="1" applyBorder="1" applyAlignment="1">
      <alignment horizontal="center" wrapText="1"/>
    </xf>
    <xf numFmtId="173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173" fontId="22" fillId="0" borderId="0" xfId="0" applyNumberFormat="1" applyFont="1" applyFill="1" applyBorder="1" applyAlignment="1">
      <alignment horizontal="center" vertical="center" wrapText="1"/>
    </xf>
    <xf numFmtId="173" fontId="2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top" wrapText="1"/>
    </xf>
    <xf numFmtId="173" fontId="15" fillId="0" borderId="0" xfId="0" applyNumberFormat="1" applyFont="1" applyFill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33" fillId="0" borderId="10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41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25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173" fontId="7" fillId="26" borderId="0" xfId="0" applyNumberFormat="1" applyFont="1" applyFill="1" applyBorder="1" applyAlignment="1">
      <alignment horizontal="center" wrapText="1"/>
    </xf>
    <xf numFmtId="0" fontId="15" fillId="26" borderId="0" xfId="0" applyFont="1" applyFill="1" applyAlignment="1">
      <alignment/>
    </xf>
    <xf numFmtId="173" fontId="22" fillId="26" borderId="0" xfId="0" applyNumberFormat="1" applyFont="1" applyFill="1" applyBorder="1" applyAlignment="1">
      <alignment horizontal="center" wrapText="1"/>
    </xf>
    <xf numFmtId="0" fontId="15" fillId="26" borderId="0" xfId="0" applyFont="1" applyFill="1" applyAlignment="1">
      <alignment/>
    </xf>
    <xf numFmtId="173" fontId="22" fillId="26" borderId="0" xfId="0" applyNumberFormat="1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/>
    </xf>
    <xf numFmtId="0" fontId="19" fillId="26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wrapText="1"/>
    </xf>
    <xf numFmtId="9" fontId="2" fillId="0" borderId="0" xfId="57" applyFont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173" fontId="19" fillId="0" borderId="0" xfId="0" applyNumberFormat="1" applyFont="1" applyAlignment="1">
      <alignment/>
    </xf>
    <xf numFmtId="172" fontId="15" fillId="0" borderId="0" xfId="57" applyNumberFormat="1" applyFont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3" fontId="5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12" fillId="24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/>
    </xf>
    <xf numFmtId="173" fontId="26" fillId="0" borderId="20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0" xfId="0" applyFont="1" applyFill="1" applyBorder="1" applyAlignment="1">
      <alignment/>
    </xf>
    <xf numFmtId="172" fontId="1" fillId="0" borderId="0" xfId="57" applyNumberFormat="1" applyFont="1" applyBorder="1" applyAlignment="1">
      <alignment/>
    </xf>
    <xf numFmtId="172" fontId="2" fillId="0" borderId="0" xfId="57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top" wrapText="1" indent="1"/>
    </xf>
    <xf numFmtId="0" fontId="6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172" fontId="1" fillId="0" borderId="23" xfId="57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1" fillId="0" borderId="10" xfId="0" applyFont="1" applyFill="1" applyBorder="1" applyAlignment="1">
      <alignment wrapText="1"/>
    </xf>
    <xf numFmtId="0" fontId="3" fillId="0" borderId="17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9" fillId="24" borderId="1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73" fontId="21" fillId="0" borderId="1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 indent="3"/>
    </xf>
    <xf numFmtId="0" fontId="3" fillId="0" borderId="2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wrapText="1"/>
    </xf>
    <xf numFmtId="173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vertical="top" wrapText="1" indent="6"/>
    </xf>
    <xf numFmtId="0" fontId="21" fillId="0" borderId="10" xfId="0" applyFont="1" applyFill="1" applyBorder="1" applyAlignment="1">
      <alignment horizontal="left" vertical="top" wrapText="1" indent="5"/>
    </xf>
    <xf numFmtId="0" fontId="3" fillId="0" borderId="13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left" vertical="top" wrapText="1" indent="1"/>
    </xf>
    <xf numFmtId="0" fontId="5" fillId="0" borderId="2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73" fontId="11" fillId="0" borderId="17" xfId="0" applyNumberFormat="1" applyFont="1" applyFill="1" applyBorder="1" applyAlignment="1">
      <alignment horizontal="center"/>
    </xf>
    <xf numFmtId="173" fontId="1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173" fontId="1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left" vertical="top" wrapText="1"/>
    </xf>
    <xf numFmtId="2" fontId="15" fillId="0" borderId="10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173" fontId="19" fillId="0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173" fontId="1" fillId="0" borderId="0" xfId="0" applyNumberFormat="1" applyFont="1" applyFill="1" applyAlignment="1">
      <alignment horizontal="right"/>
    </xf>
    <xf numFmtId="182" fontId="1" fillId="0" borderId="10" xfId="60" applyNumberFormat="1" applyFont="1" applyFill="1" applyBorder="1" applyAlignment="1">
      <alignment horizontal="center"/>
    </xf>
    <xf numFmtId="2" fontId="1" fillId="0" borderId="10" xfId="60" applyNumberFormat="1" applyFont="1" applyFill="1" applyBorder="1" applyAlignment="1">
      <alignment horizontal="center"/>
    </xf>
    <xf numFmtId="2" fontId="2" fillId="0" borderId="10" xfId="60" applyNumberFormat="1" applyFont="1" applyFill="1" applyBorder="1" applyAlignment="1">
      <alignment horizontal="center"/>
    </xf>
    <xf numFmtId="172" fontId="15" fillId="0" borderId="10" xfId="57" applyNumberFormat="1" applyFont="1" applyFill="1" applyBorder="1" applyAlignment="1">
      <alignment horizontal="center" wrapText="1"/>
    </xf>
    <xf numFmtId="172" fontId="11" fillId="0" borderId="10" xfId="57" applyNumberFormat="1" applyFont="1" applyFill="1" applyBorder="1" applyAlignment="1">
      <alignment horizontal="center" wrapText="1"/>
    </xf>
    <xf numFmtId="0" fontId="11" fillId="25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/>
    </xf>
    <xf numFmtId="172" fontId="3" fillId="0" borderId="10" xfId="57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172" fontId="1" fillId="0" borderId="10" xfId="57" applyNumberFormat="1" applyFont="1" applyFill="1" applyBorder="1" applyAlignment="1">
      <alignment horizontal="center" wrapText="1"/>
    </xf>
    <xf numFmtId="0" fontId="14" fillId="24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172" fontId="18" fillId="0" borderId="10" xfId="57" applyNumberFormat="1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18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 indent="1"/>
    </xf>
    <xf numFmtId="0" fontId="9" fillId="0" borderId="17" xfId="0" applyFont="1" applyFill="1" applyBorder="1" applyAlignment="1">
      <alignment horizontal="left" vertical="top" wrapText="1" indent="1"/>
    </xf>
    <xf numFmtId="0" fontId="14" fillId="0" borderId="10" xfId="0" applyFont="1" applyFill="1" applyBorder="1" applyAlignment="1">
      <alignment horizontal="left" vertical="top" wrapText="1" indent="1"/>
    </xf>
    <xf numFmtId="0" fontId="3" fillId="0" borderId="1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72" fontId="5" fillId="0" borderId="17" xfId="57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0" fontId="6" fillId="0" borderId="34" xfId="0" applyFont="1" applyFill="1" applyBorder="1" applyAlignment="1">
      <alignment vertical="top" wrapText="1"/>
    </xf>
    <xf numFmtId="0" fontId="6" fillId="0" borderId="35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20" xfId="0" applyFont="1" applyFill="1" applyBorder="1" applyAlignment="1">
      <alignment horizontal="center" vertical="top" wrapText="1"/>
    </xf>
    <xf numFmtId="172" fontId="5" fillId="0" borderId="10" xfId="57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2" fontId="5" fillId="0" borderId="17" xfId="57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/>
    </xf>
    <xf numFmtId="172" fontId="5" fillId="0" borderId="10" xfId="57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/>
    </xf>
    <xf numFmtId="0" fontId="11" fillId="25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1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73" fontId="11" fillId="0" borderId="0" xfId="0" applyNumberFormat="1" applyFont="1" applyFill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vertical="top" wrapText="1"/>
    </xf>
    <xf numFmtId="173" fontId="11" fillId="0" borderId="10" xfId="0" applyNumberFormat="1" applyFont="1" applyFill="1" applyBorder="1" applyAlignment="1">
      <alignment horizontal="center" wrapText="1"/>
    </xf>
    <xf numFmtId="173" fontId="11" fillId="25" borderId="10" xfId="0" applyNumberFormat="1" applyFont="1" applyFill="1" applyBorder="1" applyAlignment="1">
      <alignment horizontal="center" wrapText="1"/>
    </xf>
    <xf numFmtId="0" fontId="11" fillId="25" borderId="0" xfId="0" applyFont="1" applyFill="1" applyAlignment="1">
      <alignment/>
    </xf>
    <xf numFmtId="172" fontId="11" fillId="0" borderId="16" xfId="57" applyNumberFormat="1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173" fontId="11" fillId="0" borderId="0" xfId="0" applyNumberFormat="1" applyFont="1" applyFill="1" applyAlignment="1">
      <alignment/>
    </xf>
    <xf numFmtId="0" fontId="10" fillId="0" borderId="14" xfId="0" applyFont="1" applyFill="1" applyBorder="1" applyAlignment="1">
      <alignment horizontal="center" wrapText="1"/>
    </xf>
    <xf numFmtId="172" fontId="11" fillId="0" borderId="14" xfId="0" applyNumberFormat="1" applyFont="1" applyFill="1" applyBorder="1" applyAlignment="1">
      <alignment horizontal="center" wrapText="1"/>
    </xf>
    <xf numFmtId="173" fontId="10" fillId="0" borderId="14" xfId="0" applyNumberFormat="1" applyFont="1" applyFill="1" applyBorder="1" applyAlignment="1">
      <alignment horizontal="center" wrapText="1"/>
    </xf>
    <xf numFmtId="173" fontId="11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73" fontId="11" fillId="0" borderId="14" xfId="0" applyNumberFormat="1" applyFont="1" applyFill="1" applyBorder="1" applyAlignment="1">
      <alignment horizontal="center" wrapText="1"/>
    </xf>
    <xf numFmtId="2" fontId="11" fillId="0" borderId="2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173" fontId="11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wrapText="1"/>
    </xf>
    <xf numFmtId="172" fontId="11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Border="1" applyAlignment="1">
      <alignment horizontal="center" wrapText="1"/>
    </xf>
    <xf numFmtId="173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172" fontId="11" fillId="0" borderId="1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173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72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justify" wrapText="1"/>
    </xf>
    <xf numFmtId="17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shrinkToFit="1"/>
    </xf>
    <xf numFmtId="0" fontId="5" fillId="0" borderId="1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173" fontId="1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172" fontId="12" fillId="0" borderId="10" xfId="57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172" fontId="12" fillId="0" borderId="0" xfId="57" applyNumberFormat="1" applyFont="1" applyFill="1" applyBorder="1" applyAlignment="1">
      <alignment horizontal="center" wrapText="1"/>
    </xf>
    <xf numFmtId="173" fontId="5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indent="15"/>
    </xf>
    <xf numFmtId="0" fontId="21" fillId="0" borderId="10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 indent="3"/>
    </xf>
    <xf numFmtId="0" fontId="1" fillId="0" borderId="0" xfId="0" applyFont="1" applyFill="1" applyAlignment="1">
      <alignment horizontal="center" vertical="center"/>
    </xf>
    <xf numFmtId="0" fontId="14" fillId="24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172" fontId="1" fillId="0" borderId="0" xfId="57" applyNumberFormat="1" applyFont="1" applyBorder="1" applyAlignment="1">
      <alignment horizontal="center" vertical="center"/>
    </xf>
    <xf numFmtId="173" fontId="1" fillId="0" borderId="10" xfId="60" applyNumberFormat="1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24" borderId="17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45" fillId="0" borderId="17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1" fillId="0" borderId="16" xfId="60" applyNumberFormat="1" applyFont="1" applyFill="1" applyBorder="1" applyAlignment="1">
      <alignment horizontal="center" vertical="center"/>
    </xf>
    <xf numFmtId="2" fontId="1" fillId="0" borderId="12" xfId="6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2" fontId="15" fillId="0" borderId="21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6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 wrapText="1"/>
    </xf>
    <xf numFmtId="0" fontId="21" fillId="0" borderId="10" xfId="0" applyFont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2" fillId="24" borderId="17" xfId="0" applyFont="1" applyFill="1" applyBorder="1" applyAlignment="1">
      <alignment vertical="top" wrapText="1"/>
    </xf>
    <xf numFmtId="0" fontId="12" fillId="24" borderId="11" xfId="0" applyFont="1" applyFill="1" applyBorder="1" applyAlignment="1">
      <alignment vertical="top" wrapText="1"/>
    </xf>
    <xf numFmtId="0" fontId="12" fillId="24" borderId="14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4" fillId="24" borderId="16" xfId="0" applyFont="1" applyFill="1" applyBorder="1" applyAlignment="1">
      <alignment horizontal="center" vertical="top" wrapText="1"/>
    </xf>
    <xf numFmtId="0" fontId="14" fillId="24" borderId="12" xfId="0" applyFont="1" applyFill="1" applyBorder="1" applyAlignment="1">
      <alignment horizontal="center" vertical="top" wrapText="1"/>
    </xf>
    <xf numFmtId="0" fontId="12" fillId="24" borderId="16" xfId="0" applyFont="1" applyFill="1" applyBorder="1" applyAlignment="1">
      <alignment horizontal="center" vertical="top" wrapText="1"/>
    </xf>
    <xf numFmtId="0" fontId="12" fillId="24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0" fillId="0" borderId="12" xfId="0" applyFont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/>
    </xf>
    <xf numFmtId="0" fontId="3" fillId="24" borderId="16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24" borderId="16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2" fontId="11" fillId="0" borderId="16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14" fillId="0" borderId="30" xfId="0" applyFont="1" applyFill="1" applyBorder="1" applyAlignment="1">
      <alignment horizontal="left" vertical="top" wrapText="1" indent="1"/>
    </xf>
    <xf numFmtId="0" fontId="14" fillId="0" borderId="13" xfId="0" applyFont="1" applyFill="1" applyBorder="1" applyAlignment="1">
      <alignment horizontal="left" vertical="top" wrapText="1" indent="1"/>
    </xf>
    <xf numFmtId="0" fontId="3" fillId="0" borderId="3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justify" vertical="top" wrapText="1"/>
    </xf>
    <xf numFmtId="173" fontId="11" fillId="0" borderId="16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/>
    </xf>
    <xf numFmtId="0" fontId="11" fillId="0" borderId="17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wrapText="1"/>
    </xf>
    <xf numFmtId="0" fontId="11" fillId="25" borderId="16" xfId="0" applyFont="1" applyFill="1" applyBorder="1" applyAlignment="1">
      <alignment horizontal="center" wrapText="1"/>
    </xf>
    <xf numFmtId="0" fontId="11" fillId="25" borderId="12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/>
    </xf>
    <xf numFmtId="0" fontId="11" fillId="0" borderId="0" xfId="0" applyFont="1" applyFill="1" applyAlignment="1">
      <alignment horizont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6" fillId="0" borderId="19" xfId="0" applyFont="1" applyFill="1" applyBorder="1" applyAlignment="1">
      <alignment/>
    </xf>
    <xf numFmtId="0" fontId="12" fillId="0" borderId="18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/>
    </xf>
    <xf numFmtId="0" fontId="12" fillId="0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122"/>
  <sheetViews>
    <sheetView zoomScale="75" zoomScaleNormal="75" zoomScalePageLayoutView="0" workbookViewId="0" topLeftCell="A5">
      <selection activeCell="B18" sqref="B18"/>
    </sheetView>
  </sheetViews>
  <sheetFormatPr defaultColWidth="28.57421875" defaultRowHeight="15" customHeight="1"/>
  <cols>
    <col min="1" max="1" width="8.140625" style="1" customWidth="1"/>
    <col min="2" max="2" width="87.140625" style="1" customWidth="1"/>
    <col min="3" max="3" width="17.7109375" style="1" customWidth="1"/>
    <col min="4" max="4" width="14.421875" style="3" customWidth="1"/>
    <col min="5" max="5" width="19.421875" style="42" customWidth="1"/>
    <col min="6" max="8" width="11.28125" style="1" customWidth="1"/>
    <col min="9" max="9" width="10.421875" style="1" customWidth="1"/>
    <col min="10" max="10" width="7.8515625" style="1" customWidth="1"/>
    <col min="11" max="16384" width="28.57421875" style="1" customWidth="1"/>
  </cols>
  <sheetData>
    <row r="1" ht="15" customHeight="1">
      <c r="C1" s="1" t="s">
        <v>320</v>
      </c>
    </row>
    <row r="2" ht="15" customHeight="1">
      <c r="C2" s="1" t="s">
        <v>321</v>
      </c>
    </row>
    <row r="4" spans="2:4" ht="77.25" customHeight="1" hidden="1">
      <c r="B4" s="569" t="s">
        <v>400</v>
      </c>
      <c r="C4" s="569"/>
      <c r="D4" s="569"/>
    </row>
    <row r="5" spans="1:4" ht="61.5" customHeight="1">
      <c r="A5" s="134"/>
      <c r="B5" s="570" t="s">
        <v>355</v>
      </c>
      <c r="C5" s="570"/>
      <c r="D5" s="570"/>
    </row>
    <row r="6" spans="1:10" ht="58.5" customHeight="1">
      <c r="A6" s="50" t="s">
        <v>45</v>
      </c>
      <c r="B6" s="50" t="s">
        <v>46</v>
      </c>
      <c r="C6" s="50" t="s">
        <v>47</v>
      </c>
      <c r="D6" s="50" t="s">
        <v>48</v>
      </c>
      <c r="E6" s="330" t="s">
        <v>354</v>
      </c>
      <c r="F6" s="240"/>
      <c r="G6" s="240"/>
      <c r="H6" s="240"/>
      <c r="I6" s="8"/>
      <c r="J6" s="8"/>
    </row>
    <row r="7" spans="1:10" ht="21.75" customHeight="1">
      <c r="A7" s="50"/>
      <c r="B7" s="138" t="s">
        <v>340</v>
      </c>
      <c r="C7" s="64"/>
      <c r="D7" s="33" t="s">
        <v>49</v>
      </c>
      <c r="E7" s="182">
        <v>23.94</v>
      </c>
      <c r="F7" s="240"/>
      <c r="G7" s="240"/>
      <c r="H7" s="240"/>
      <c r="I7" s="8"/>
      <c r="J7" s="8"/>
    </row>
    <row r="8" spans="1:10" ht="21.75" customHeight="1">
      <c r="A8" s="50"/>
      <c r="B8" s="145" t="s">
        <v>337</v>
      </c>
      <c r="C8" s="50"/>
      <c r="D8" s="50" t="s">
        <v>318</v>
      </c>
      <c r="E8" s="346">
        <f>E9/E7-100%</f>
        <v>0.10944026733500412</v>
      </c>
      <c r="F8" s="240"/>
      <c r="G8" s="240"/>
      <c r="H8" s="240"/>
      <c r="I8" s="8"/>
      <c r="J8" s="8"/>
    </row>
    <row r="9" spans="1:10" ht="22.5" customHeight="1">
      <c r="A9" s="39"/>
      <c r="B9" s="138" t="s">
        <v>341</v>
      </c>
      <c r="C9" s="109"/>
      <c r="D9" s="33" t="s">
        <v>49</v>
      </c>
      <c r="E9" s="182">
        <f>E12+E15+E16+E18+E19+E21+E23+E26+E27+E28+E29+E31+E32+E33+E34+E35+E36+E38+E40+E46+E51+E53+E54+E55+E56+E82+E91+E107</f>
        <v>26.56</v>
      </c>
      <c r="F9" s="261"/>
      <c r="G9" s="261"/>
      <c r="H9" s="261"/>
      <c r="I9" s="8"/>
      <c r="J9" s="8"/>
    </row>
    <row r="10" spans="1:10" ht="15.75">
      <c r="A10" s="39"/>
      <c r="B10" s="39" t="s">
        <v>254</v>
      </c>
      <c r="C10" s="109"/>
      <c r="D10" s="33"/>
      <c r="E10" s="336"/>
      <c r="F10" s="261"/>
      <c r="G10" s="261"/>
      <c r="H10" s="261"/>
      <c r="I10" s="8"/>
      <c r="J10" s="8"/>
    </row>
    <row r="11" spans="1:10" ht="15.75">
      <c r="A11" s="64" t="s">
        <v>50</v>
      </c>
      <c r="B11" s="39" t="s">
        <v>319</v>
      </c>
      <c r="C11" s="109"/>
      <c r="D11" s="33"/>
      <c r="E11" s="336"/>
      <c r="F11" s="261"/>
      <c r="G11" s="261"/>
      <c r="H11" s="261"/>
      <c r="I11" s="8"/>
      <c r="J11" s="8"/>
    </row>
    <row r="12" spans="1:10" ht="31.5" customHeight="1">
      <c r="A12" s="50" t="s">
        <v>51</v>
      </c>
      <c r="B12" s="49" t="s">
        <v>52</v>
      </c>
      <c r="C12" s="139" t="s">
        <v>66</v>
      </c>
      <c r="D12" s="31" t="s">
        <v>49</v>
      </c>
      <c r="E12" s="178">
        <v>0.02</v>
      </c>
      <c r="F12" s="261"/>
      <c r="G12" s="261"/>
      <c r="H12" s="261"/>
      <c r="I12" s="8"/>
      <c r="J12" s="8"/>
    </row>
    <row r="13" spans="1:10" ht="3" customHeight="1" hidden="1">
      <c r="A13" s="50" t="s">
        <v>54</v>
      </c>
      <c r="B13" s="49" t="s">
        <v>55</v>
      </c>
      <c r="C13" s="139" t="s">
        <v>56</v>
      </c>
      <c r="D13" s="31" t="s">
        <v>49</v>
      </c>
      <c r="E13" s="178"/>
      <c r="F13" s="261"/>
      <c r="G13" s="261"/>
      <c r="H13" s="261"/>
      <c r="I13" s="8"/>
      <c r="J13" s="8"/>
    </row>
    <row r="14" spans="1:10" s="14" customFormat="1" ht="15.75">
      <c r="A14" s="64" t="s">
        <v>57</v>
      </c>
      <c r="B14" s="39" t="s">
        <v>58</v>
      </c>
      <c r="C14" s="140"/>
      <c r="D14" s="33"/>
      <c r="E14" s="336"/>
      <c r="F14" s="261"/>
      <c r="G14" s="261"/>
      <c r="H14" s="261"/>
      <c r="I14" s="13"/>
      <c r="J14" s="13"/>
    </row>
    <row r="15" spans="1:10" ht="40.5" customHeight="1">
      <c r="A15" s="50" t="s">
        <v>59</v>
      </c>
      <c r="B15" s="56" t="s">
        <v>310</v>
      </c>
      <c r="C15" s="139" t="s">
        <v>56</v>
      </c>
      <c r="D15" s="31" t="s">
        <v>49</v>
      </c>
      <c r="E15" s="178">
        <v>0.08</v>
      </c>
      <c r="F15" s="261"/>
      <c r="G15" s="261"/>
      <c r="H15" s="261"/>
      <c r="I15" s="8"/>
      <c r="J15" s="8"/>
    </row>
    <row r="16" spans="1:10" ht="24.75" customHeight="1">
      <c r="A16" s="50" t="s">
        <v>60</v>
      </c>
      <c r="B16" s="49" t="s">
        <v>388</v>
      </c>
      <c r="C16" s="139" t="s">
        <v>56</v>
      </c>
      <c r="D16" s="31" t="s">
        <v>49</v>
      </c>
      <c r="E16" s="178">
        <v>0.011</v>
      </c>
      <c r="F16" s="261"/>
      <c r="G16" s="261"/>
      <c r="H16" s="261"/>
      <c r="I16" s="8"/>
      <c r="J16" s="8"/>
    </row>
    <row r="17" spans="1:10" s="14" customFormat="1" ht="43.5" customHeight="1">
      <c r="A17" s="64" t="s">
        <v>61</v>
      </c>
      <c r="B17" s="39" t="s">
        <v>268</v>
      </c>
      <c r="C17" s="140"/>
      <c r="D17" s="33"/>
      <c r="E17" s="336"/>
      <c r="F17" s="261"/>
      <c r="G17" s="261"/>
      <c r="H17" s="261"/>
      <c r="I17" s="13"/>
      <c r="J17" s="13"/>
    </row>
    <row r="18" spans="1:10" ht="15.75" customHeight="1">
      <c r="A18" s="50" t="s">
        <v>63</v>
      </c>
      <c r="B18" s="49" t="s">
        <v>65</v>
      </c>
      <c r="C18" s="139" t="s">
        <v>66</v>
      </c>
      <c r="D18" s="50" t="s">
        <v>49</v>
      </c>
      <c r="E18" s="178">
        <v>0.007</v>
      </c>
      <c r="F18" s="261"/>
      <c r="G18" s="261"/>
      <c r="H18" s="261"/>
      <c r="I18" s="8"/>
      <c r="J18" s="8"/>
    </row>
    <row r="19" spans="1:10" ht="48" customHeight="1">
      <c r="A19" s="50" t="s">
        <v>64</v>
      </c>
      <c r="B19" s="49" t="s">
        <v>440</v>
      </c>
      <c r="C19" s="139" t="s">
        <v>68</v>
      </c>
      <c r="D19" s="50"/>
      <c r="E19" s="557">
        <v>0.64</v>
      </c>
      <c r="F19" s="261"/>
      <c r="G19" s="261"/>
      <c r="H19" s="261"/>
      <c r="I19" s="8"/>
      <c r="J19" s="8"/>
    </row>
    <row r="20" spans="1:10" ht="26.25" customHeight="1">
      <c r="A20" s="50" t="s">
        <v>67</v>
      </c>
      <c r="B20" s="49" t="s">
        <v>322</v>
      </c>
      <c r="C20" s="139" t="s">
        <v>315</v>
      </c>
      <c r="D20" s="50"/>
      <c r="E20" s="557"/>
      <c r="F20" s="261"/>
      <c r="G20" s="261"/>
      <c r="H20" s="261"/>
      <c r="I20" s="8"/>
      <c r="J20" s="8"/>
    </row>
    <row r="21" spans="1:10" ht="31.5" customHeight="1">
      <c r="A21" s="50" t="s">
        <v>76</v>
      </c>
      <c r="B21" s="153" t="s">
        <v>338</v>
      </c>
      <c r="C21" s="32" t="s">
        <v>307</v>
      </c>
      <c r="D21" s="31" t="s">
        <v>49</v>
      </c>
      <c r="E21" s="188">
        <v>3.16</v>
      </c>
      <c r="F21" s="261"/>
      <c r="G21" s="261"/>
      <c r="H21" s="261"/>
      <c r="I21" s="8"/>
      <c r="J21" s="8"/>
    </row>
    <row r="22" spans="1:10" ht="20.25" customHeight="1" hidden="1">
      <c r="A22" s="50" t="s">
        <v>273</v>
      </c>
      <c r="B22" s="49" t="s">
        <v>211</v>
      </c>
      <c r="C22" s="213" t="s">
        <v>56</v>
      </c>
      <c r="D22" s="50" t="s">
        <v>49</v>
      </c>
      <c r="E22" s="178"/>
      <c r="F22" s="261"/>
      <c r="G22" s="261"/>
      <c r="H22" s="261"/>
      <c r="I22" s="8"/>
      <c r="J22" s="8"/>
    </row>
    <row r="23" spans="1:10" ht="21.75" customHeight="1">
      <c r="A23" s="50" t="s">
        <v>273</v>
      </c>
      <c r="B23" s="49" t="s">
        <v>396</v>
      </c>
      <c r="C23" s="213" t="s">
        <v>395</v>
      </c>
      <c r="D23" s="50"/>
      <c r="E23" s="178">
        <v>0.033</v>
      </c>
      <c r="F23" s="261"/>
      <c r="G23" s="261"/>
      <c r="H23" s="261"/>
      <c r="I23" s="8"/>
      <c r="J23" s="8"/>
    </row>
    <row r="24" spans="1:10" ht="28.5" customHeight="1">
      <c r="A24" s="49"/>
      <c r="B24" s="120" t="s">
        <v>442</v>
      </c>
      <c r="C24" s="109"/>
      <c r="D24" s="64"/>
      <c r="E24" s="336"/>
      <c r="F24" s="261"/>
      <c r="G24" s="261"/>
      <c r="H24" s="261"/>
      <c r="I24" s="8"/>
      <c r="J24" s="8"/>
    </row>
    <row r="25" spans="1:10" s="14" customFormat="1" ht="15.75">
      <c r="A25" s="64" t="s">
        <v>98</v>
      </c>
      <c r="B25" s="39" t="s">
        <v>99</v>
      </c>
      <c r="C25" s="140"/>
      <c r="D25" s="64"/>
      <c r="E25" s="336"/>
      <c r="F25" s="261"/>
      <c r="G25" s="261"/>
      <c r="H25" s="261"/>
      <c r="I25" s="13"/>
      <c r="J25" s="13"/>
    </row>
    <row r="26" spans="1:10" ht="58.5" customHeight="1">
      <c r="A26" s="50" t="s">
        <v>100</v>
      </c>
      <c r="B26" s="49" t="s">
        <v>75</v>
      </c>
      <c r="C26" s="139" t="s">
        <v>42</v>
      </c>
      <c r="D26" s="31" t="s">
        <v>49</v>
      </c>
      <c r="E26" s="178">
        <v>0.014</v>
      </c>
      <c r="F26" s="261"/>
      <c r="G26" s="261"/>
      <c r="H26" s="261"/>
      <c r="I26" s="8"/>
      <c r="J26" s="8"/>
    </row>
    <row r="27" spans="1:10" ht="32.25" customHeight="1">
      <c r="A27" s="50" t="s">
        <v>101</v>
      </c>
      <c r="B27" s="49" t="s">
        <v>102</v>
      </c>
      <c r="C27" s="139" t="s">
        <v>66</v>
      </c>
      <c r="D27" s="31" t="s">
        <v>49</v>
      </c>
      <c r="E27" s="188">
        <v>1.51</v>
      </c>
      <c r="F27" s="261"/>
      <c r="G27" s="261"/>
      <c r="H27" s="261"/>
      <c r="I27" s="8"/>
      <c r="J27" s="8"/>
    </row>
    <row r="28" spans="1:10" ht="25.5" customHeight="1">
      <c r="A28" s="50" t="s">
        <v>103</v>
      </c>
      <c r="B28" s="49" t="s">
        <v>242</v>
      </c>
      <c r="C28" s="139" t="s">
        <v>56</v>
      </c>
      <c r="D28" s="31" t="s">
        <v>49</v>
      </c>
      <c r="E28" s="178">
        <v>0.005</v>
      </c>
      <c r="F28" s="261"/>
      <c r="G28" s="261"/>
      <c r="H28" s="261"/>
      <c r="I28" s="8"/>
      <c r="J28" s="8"/>
    </row>
    <row r="29" spans="1:10" ht="15.75" customHeight="1">
      <c r="A29" s="50" t="s">
        <v>104</v>
      </c>
      <c r="B29" s="49" t="s">
        <v>105</v>
      </c>
      <c r="C29" s="139" t="s">
        <v>56</v>
      </c>
      <c r="D29" s="31" t="s">
        <v>49</v>
      </c>
      <c r="E29" s="178">
        <v>0.013</v>
      </c>
      <c r="F29" s="261"/>
      <c r="G29" s="261"/>
      <c r="H29" s="261"/>
      <c r="I29" s="8"/>
      <c r="J29" s="8"/>
    </row>
    <row r="30" spans="1:10" s="14" customFormat="1" ht="15.75">
      <c r="A30" s="64" t="s">
        <v>106</v>
      </c>
      <c r="B30" s="39" t="s">
        <v>107</v>
      </c>
      <c r="C30" s="140"/>
      <c r="D30" s="33"/>
      <c r="E30" s="336"/>
      <c r="F30" s="261"/>
      <c r="G30" s="261"/>
      <c r="H30" s="261"/>
      <c r="I30" s="13"/>
      <c r="J30" s="13"/>
    </row>
    <row r="31" spans="1:10" ht="31.5" customHeight="1">
      <c r="A31" s="50" t="s">
        <v>108</v>
      </c>
      <c r="B31" s="49" t="s">
        <v>309</v>
      </c>
      <c r="C31" s="139" t="s">
        <v>56</v>
      </c>
      <c r="D31" s="31" t="s">
        <v>49</v>
      </c>
      <c r="E31" s="178">
        <v>0.013</v>
      </c>
      <c r="F31" s="261"/>
      <c r="G31" s="261"/>
      <c r="H31" s="261"/>
      <c r="I31" s="8"/>
      <c r="J31" s="8"/>
    </row>
    <row r="32" spans="1:10" ht="30.75" customHeight="1">
      <c r="A32" s="50" t="s">
        <v>110</v>
      </c>
      <c r="B32" s="49" t="s">
        <v>323</v>
      </c>
      <c r="C32" s="139" t="s">
        <v>56</v>
      </c>
      <c r="D32" s="31" t="s">
        <v>49</v>
      </c>
      <c r="E32" s="178">
        <v>0.11</v>
      </c>
      <c r="F32" s="261"/>
      <c r="G32" s="261"/>
      <c r="H32" s="261"/>
      <c r="I32" s="8"/>
      <c r="J32" s="8"/>
    </row>
    <row r="33" spans="1:10" ht="18" customHeight="1">
      <c r="A33" s="50" t="s">
        <v>111</v>
      </c>
      <c r="B33" s="49" t="s">
        <v>184</v>
      </c>
      <c r="C33" s="139" t="s">
        <v>66</v>
      </c>
      <c r="D33" s="31" t="s">
        <v>49</v>
      </c>
      <c r="E33" s="178">
        <v>0.052</v>
      </c>
      <c r="F33" s="261"/>
      <c r="G33" s="261"/>
      <c r="H33" s="261"/>
      <c r="I33" s="8"/>
      <c r="J33" s="8"/>
    </row>
    <row r="34" spans="1:10" ht="32.25" customHeight="1">
      <c r="A34" s="50" t="s">
        <v>112</v>
      </c>
      <c r="B34" s="49" t="s">
        <v>443</v>
      </c>
      <c r="C34" s="139" t="s">
        <v>56</v>
      </c>
      <c r="D34" s="50" t="s">
        <v>49</v>
      </c>
      <c r="E34" s="178">
        <v>0.015</v>
      </c>
      <c r="F34" s="261"/>
      <c r="G34" s="261"/>
      <c r="H34" s="261"/>
      <c r="I34" s="8"/>
      <c r="J34" s="8"/>
    </row>
    <row r="35" spans="1:10" ht="63.75" customHeight="1">
      <c r="A35" s="50" t="s">
        <v>113</v>
      </c>
      <c r="B35" s="49" t="s">
        <v>312</v>
      </c>
      <c r="C35" s="220" t="s">
        <v>66</v>
      </c>
      <c r="D35" s="31" t="s">
        <v>49</v>
      </c>
      <c r="E35" s="188">
        <v>0.08</v>
      </c>
      <c r="F35" s="261"/>
      <c r="G35" s="261"/>
      <c r="H35" s="261"/>
      <c r="I35" s="8"/>
      <c r="J35" s="8"/>
    </row>
    <row r="36" spans="1:10" ht="22.5" customHeight="1">
      <c r="A36" s="5" t="s">
        <v>35</v>
      </c>
      <c r="B36" s="49" t="s">
        <v>3</v>
      </c>
      <c r="C36" s="220" t="s">
        <v>37</v>
      </c>
      <c r="D36" s="29" t="s">
        <v>49</v>
      </c>
      <c r="E36" s="188">
        <v>0.02</v>
      </c>
      <c r="F36" s="261"/>
      <c r="G36" s="261"/>
      <c r="H36" s="261"/>
      <c r="I36" s="8"/>
      <c r="J36" s="8"/>
    </row>
    <row r="37" spans="1:10" s="14" customFormat="1" ht="15.75">
      <c r="A37" s="64" t="s">
        <v>116</v>
      </c>
      <c r="B37" s="39" t="s">
        <v>117</v>
      </c>
      <c r="C37" s="140"/>
      <c r="D37" s="64"/>
      <c r="E37" s="182"/>
      <c r="F37" s="261"/>
      <c r="G37" s="261"/>
      <c r="H37" s="261"/>
      <c r="I37" s="13"/>
      <c r="J37" s="13"/>
    </row>
    <row r="38" spans="1:10" ht="46.5" customHeight="1">
      <c r="A38" s="50" t="s">
        <v>118</v>
      </c>
      <c r="B38" s="16" t="s">
        <v>0</v>
      </c>
      <c r="C38" s="32" t="s">
        <v>56</v>
      </c>
      <c r="D38" s="175" t="s">
        <v>49</v>
      </c>
      <c r="E38" s="188">
        <v>0.15</v>
      </c>
      <c r="F38" s="261"/>
      <c r="G38" s="261"/>
      <c r="H38" s="261"/>
      <c r="I38" s="8"/>
      <c r="J38" s="8"/>
    </row>
    <row r="39" spans="1:10" s="14" customFormat="1" ht="15.75">
      <c r="A39" s="64" t="s">
        <v>119</v>
      </c>
      <c r="B39" s="39" t="s">
        <v>123</v>
      </c>
      <c r="C39" s="141"/>
      <c r="D39" s="64"/>
      <c r="E39" s="336"/>
      <c r="F39" s="261"/>
      <c r="G39" s="261"/>
      <c r="H39" s="261"/>
      <c r="I39" s="13"/>
      <c r="J39" s="13"/>
    </row>
    <row r="40" spans="1:10" ht="15">
      <c r="A40" s="50" t="s">
        <v>124</v>
      </c>
      <c r="B40" s="39" t="s">
        <v>212</v>
      </c>
      <c r="C40" s="249"/>
      <c r="D40" s="571" t="s">
        <v>49</v>
      </c>
      <c r="E40" s="558">
        <v>0.74</v>
      </c>
      <c r="F40" s="273"/>
      <c r="G40" s="509"/>
      <c r="H40" s="509"/>
      <c r="I40" s="8"/>
      <c r="J40" s="8"/>
    </row>
    <row r="41" spans="1:10" ht="15">
      <c r="A41" s="50"/>
      <c r="B41" s="49" t="s">
        <v>380</v>
      </c>
      <c r="C41" s="142" t="s">
        <v>382</v>
      </c>
      <c r="D41" s="572"/>
      <c r="E41" s="559"/>
      <c r="F41" s="273"/>
      <c r="G41" s="509"/>
      <c r="H41" s="509"/>
      <c r="I41" s="8"/>
      <c r="J41" s="8"/>
    </row>
    <row r="42" spans="1:10" ht="24" customHeight="1">
      <c r="A42" s="50"/>
      <c r="B42" s="49" t="s">
        <v>126</v>
      </c>
      <c r="C42" s="142" t="s">
        <v>56</v>
      </c>
      <c r="D42" s="572"/>
      <c r="E42" s="559"/>
      <c r="F42" s="273"/>
      <c r="G42" s="509"/>
      <c r="H42" s="509"/>
      <c r="I42" s="8"/>
      <c r="J42" s="8"/>
    </row>
    <row r="43" spans="1:10" ht="18" customHeight="1">
      <c r="A43" s="50"/>
      <c r="B43" s="49" t="s">
        <v>194</v>
      </c>
      <c r="C43" s="142" t="s">
        <v>114</v>
      </c>
      <c r="D43" s="572"/>
      <c r="E43" s="559"/>
      <c r="F43" s="273"/>
      <c r="G43" s="509"/>
      <c r="H43" s="509"/>
      <c r="I43" s="8"/>
      <c r="J43" s="8"/>
    </row>
    <row r="44" spans="1:10" ht="14.25" customHeight="1" hidden="1">
      <c r="A44" s="50" t="s">
        <v>213</v>
      </c>
      <c r="D44" s="133"/>
      <c r="E44" s="559"/>
      <c r="F44" s="261"/>
      <c r="G44" s="261"/>
      <c r="H44" s="261"/>
      <c r="I44" s="8"/>
      <c r="J44" s="8"/>
    </row>
    <row r="45" spans="1:10" ht="14.25" customHeight="1" hidden="1">
      <c r="A45" s="50" t="s">
        <v>214</v>
      </c>
      <c r="D45" s="95"/>
      <c r="E45" s="560"/>
      <c r="F45" s="261"/>
      <c r="G45" s="261"/>
      <c r="H45" s="261"/>
      <c r="I45" s="8"/>
      <c r="J45" s="8"/>
    </row>
    <row r="46" spans="1:10" ht="18" customHeight="1">
      <c r="A46" s="50" t="s">
        <v>125</v>
      </c>
      <c r="B46" s="39" t="s">
        <v>328</v>
      </c>
      <c r="D46" s="571" t="s">
        <v>49</v>
      </c>
      <c r="E46" s="558">
        <v>7.4</v>
      </c>
      <c r="F46" s="273"/>
      <c r="G46" s="509"/>
      <c r="H46" s="509"/>
      <c r="I46" s="8"/>
      <c r="J46" s="8"/>
    </row>
    <row r="47" spans="1:10" ht="18" customHeight="1">
      <c r="A47" s="50"/>
      <c r="B47" s="49" t="s">
        <v>255</v>
      </c>
      <c r="C47" s="142" t="s">
        <v>77</v>
      </c>
      <c r="D47" s="572"/>
      <c r="E47" s="559"/>
      <c r="F47" s="273"/>
      <c r="G47" s="509"/>
      <c r="H47" s="509"/>
      <c r="I47" s="8"/>
      <c r="J47" s="8"/>
    </row>
    <row r="48" spans="1:10" ht="18" customHeight="1">
      <c r="A48" s="50"/>
      <c r="B48" s="49" t="s">
        <v>256</v>
      </c>
      <c r="C48" s="142" t="s">
        <v>77</v>
      </c>
      <c r="D48" s="572"/>
      <c r="E48" s="559"/>
      <c r="F48" s="273"/>
      <c r="G48" s="509"/>
      <c r="H48" s="509"/>
      <c r="I48" s="8"/>
      <c r="J48" s="8"/>
    </row>
    <row r="49" spans="1:10" ht="18" customHeight="1">
      <c r="A49" s="50"/>
      <c r="B49" s="49" t="s">
        <v>257</v>
      </c>
      <c r="C49" s="142" t="s">
        <v>68</v>
      </c>
      <c r="D49" s="573"/>
      <c r="E49" s="560"/>
      <c r="F49" s="273"/>
      <c r="G49" s="509"/>
      <c r="H49" s="509"/>
      <c r="I49" s="8"/>
      <c r="J49" s="8"/>
    </row>
    <row r="50" spans="1:10" ht="15.75">
      <c r="A50" s="64" t="s">
        <v>70</v>
      </c>
      <c r="B50" s="39" t="s">
        <v>71</v>
      </c>
      <c r="C50" s="64"/>
      <c r="D50" s="64"/>
      <c r="E50" s="181"/>
      <c r="F50" s="261"/>
      <c r="G50" s="261"/>
      <c r="H50" s="261"/>
      <c r="I50" s="8"/>
      <c r="J50" s="8"/>
    </row>
    <row r="51" spans="1:10" ht="32.25" customHeight="1">
      <c r="A51" s="50" t="s">
        <v>72</v>
      </c>
      <c r="B51" s="49" t="s">
        <v>246</v>
      </c>
      <c r="C51" s="139" t="s">
        <v>66</v>
      </c>
      <c r="D51" s="31" t="s">
        <v>49</v>
      </c>
      <c r="E51" s="178">
        <v>0.18</v>
      </c>
      <c r="F51" s="261"/>
      <c r="G51" s="261"/>
      <c r="H51" s="261"/>
      <c r="I51" s="8"/>
      <c r="J51" s="8"/>
    </row>
    <row r="52" spans="1:10" s="14" customFormat="1" ht="15.75">
      <c r="A52" s="39"/>
      <c r="B52" s="120" t="s">
        <v>127</v>
      </c>
      <c r="C52" s="140"/>
      <c r="D52" s="64"/>
      <c r="E52" s="336"/>
      <c r="F52" s="261"/>
      <c r="G52" s="261"/>
      <c r="H52" s="261"/>
      <c r="I52" s="13"/>
      <c r="J52" s="13"/>
    </row>
    <row r="53" spans="1:10" ht="30">
      <c r="A53" s="50" t="s">
        <v>128</v>
      </c>
      <c r="B53" s="49" t="s">
        <v>129</v>
      </c>
      <c r="C53" s="139" t="s">
        <v>114</v>
      </c>
      <c r="D53" s="31" t="s">
        <v>49</v>
      </c>
      <c r="E53" s="178">
        <v>0.015</v>
      </c>
      <c r="F53" s="261"/>
      <c r="G53" s="261"/>
      <c r="H53" s="261"/>
      <c r="I53" s="8"/>
      <c r="J53" s="8"/>
    </row>
    <row r="54" spans="1:10" ht="35.25" customHeight="1">
      <c r="A54" s="50" t="s">
        <v>130</v>
      </c>
      <c r="B54" s="49" t="s">
        <v>325</v>
      </c>
      <c r="C54" s="139" t="s">
        <v>131</v>
      </c>
      <c r="D54" s="31" t="s">
        <v>49</v>
      </c>
      <c r="E54" s="178">
        <v>0.337</v>
      </c>
      <c r="F54" s="261"/>
      <c r="G54" s="261"/>
      <c r="H54" s="261"/>
      <c r="I54" s="8"/>
      <c r="J54" s="8"/>
    </row>
    <row r="55" spans="1:10" ht="27.75" customHeight="1">
      <c r="A55" s="50" t="s">
        <v>457</v>
      </c>
      <c r="B55" s="56" t="s">
        <v>40</v>
      </c>
      <c r="C55" s="139" t="s">
        <v>115</v>
      </c>
      <c r="D55" s="31" t="s">
        <v>49</v>
      </c>
      <c r="E55" s="178">
        <v>0.015</v>
      </c>
      <c r="F55" s="261"/>
      <c r="G55" s="261"/>
      <c r="H55" s="261"/>
      <c r="I55" s="8"/>
      <c r="J55" s="8"/>
    </row>
    <row r="56" spans="1:10" s="14" customFormat="1" ht="15">
      <c r="A56" s="39"/>
      <c r="B56" s="120" t="s">
        <v>132</v>
      </c>
      <c r="C56" s="140"/>
      <c r="D56" s="50" t="s">
        <v>49</v>
      </c>
      <c r="E56" s="188">
        <v>1.4</v>
      </c>
      <c r="F56" s="261"/>
      <c r="G56" s="261"/>
      <c r="H56" s="261"/>
      <c r="I56" s="13"/>
      <c r="J56" s="13"/>
    </row>
    <row r="57" spans="1:10" ht="15">
      <c r="A57" s="64" t="s">
        <v>133</v>
      </c>
      <c r="B57" s="39" t="s">
        <v>99</v>
      </c>
      <c r="C57" s="109"/>
      <c r="D57" s="50"/>
      <c r="E57" s="320"/>
      <c r="F57" s="261"/>
      <c r="G57" s="261"/>
      <c r="H57" s="261"/>
      <c r="I57" s="8"/>
      <c r="J57" s="8"/>
    </row>
    <row r="58" spans="1:10" ht="15">
      <c r="A58" s="50" t="s">
        <v>134</v>
      </c>
      <c r="B58" s="110" t="s">
        <v>324</v>
      </c>
      <c r="C58" s="139" t="s">
        <v>136</v>
      </c>
      <c r="D58" s="50"/>
      <c r="E58" s="320"/>
      <c r="F58" s="261"/>
      <c r="G58" s="261"/>
      <c r="H58" s="261"/>
      <c r="I58" s="8"/>
      <c r="J58" s="8"/>
    </row>
    <row r="59" spans="1:10" ht="18" customHeight="1">
      <c r="A59" s="50" t="s">
        <v>137</v>
      </c>
      <c r="B59" s="49" t="s">
        <v>135</v>
      </c>
      <c r="C59" s="139" t="s">
        <v>136</v>
      </c>
      <c r="D59" s="50"/>
      <c r="E59" s="320"/>
      <c r="F59" s="261"/>
      <c r="G59" s="261"/>
      <c r="H59" s="261"/>
      <c r="I59" s="8"/>
      <c r="J59" s="8"/>
    </row>
    <row r="60" spans="1:10" ht="21" customHeight="1">
      <c r="A60" s="50" t="s">
        <v>139</v>
      </c>
      <c r="B60" s="49" t="s">
        <v>138</v>
      </c>
      <c r="C60" s="139" t="s">
        <v>136</v>
      </c>
      <c r="D60" s="50"/>
      <c r="E60" s="320"/>
      <c r="F60" s="261"/>
      <c r="G60" s="261"/>
      <c r="H60" s="261"/>
      <c r="I60" s="8"/>
      <c r="J60" s="8"/>
    </row>
    <row r="61" spans="1:10" ht="15">
      <c r="A61" s="50" t="s">
        <v>141</v>
      </c>
      <c r="B61" s="49" t="s">
        <v>140</v>
      </c>
      <c r="C61" s="139" t="s">
        <v>136</v>
      </c>
      <c r="D61" s="50"/>
      <c r="E61" s="320"/>
      <c r="F61" s="261"/>
      <c r="G61" s="261"/>
      <c r="H61" s="261"/>
      <c r="I61" s="8"/>
      <c r="J61" s="8"/>
    </row>
    <row r="62" spans="1:10" ht="15">
      <c r="A62" s="50" t="s">
        <v>143</v>
      </c>
      <c r="B62" s="49" t="s">
        <v>142</v>
      </c>
      <c r="C62" s="139" t="s">
        <v>156</v>
      </c>
      <c r="D62" s="50"/>
      <c r="E62" s="320"/>
      <c r="F62" s="261"/>
      <c r="G62" s="261"/>
      <c r="H62" s="261"/>
      <c r="I62" s="8"/>
      <c r="J62" s="8"/>
    </row>
    <row r="63" spans="1:10" ht="20.25" customHeight="1">
      <c r="A63" s="50" t="s">
        <v>145</v>
      </c>
      <c r="B63" s="49" t="s">
        <v>144</v>
      </c>
      <c r="C63" s="139" t="s">
        <v>156</v>
      </c>
      <c r="D63" s="50"/>
      <c r="E63" s="320"/>
      <c r="F63" s="261"/>
      <c r="G63" s="261"/>
      <c r="H63" s="261"/>
      <c r="I63" s="8"/>
      <c r="J63" s="8"/>
    </row>
    <row r="64" spans="1:10" ht="48" customHeight="1">
      <c r="A64" s="50" t="s">
        <v>215</v>
      </c>
      <c r="B64" s="49" t="s">
        <v>471</v>
      </c>
      <c r="C64" s="139" t="s">
        <v>467</v>
      </c>
      <c r="D64" s="50"/>
      <c r="E64" s="320"/>
      <c r="F64" s="261"/>
      <c r="G64" s="261"/>
      <c r="H64" s="261"/>
      <c r="I64" s="8"/>
      <c r="J64" s="8"/>
    </row>
    <row r="65" spans="1:10" s="14" customFormat="1" ht="15.75">
      <c r="A65" s="64" t="s">
        <v>146</v>
      </c>
      <c r="B65" s="39" t="s">
        <v>107</v>
      </c>
      <c r="C65" s="140"/>
      <c r="D65" s="64"/>
      <c r="E65" s="337"/>
      <c r="F65" s="261"/>
      <c r="G65" s="261"/>
      <c r="H65" s="261"/>
      <c r="I65" s="13"/>
      <c r="J65" s="13"/>
    </row>
    <row r="66" spans="1:10" s="14" customFormat="1" ht="15.75">
      <c r="A66" s="50" t="s">
        <v>147</v>
      </c>
      <c r="B66" s="110" t="s">
        <v>324</v>
      </c>
      <c r="C66" s="139" t="s">
        <v>136</v>
      </c>
      <c r="D66" s="64"/>
      <c r="E66" s="337"/>
      <c r="F66" s="261"/>
      <c r="G66" s="261"/>
      <c r="H66" s="261"/>
      <c r="I66" s="13"/>
      <c r="J66" s="13"/>
    </row>
    <row r="67" spans="1:10" ht="45">
      <c r="A67" s="50" t="s">
        <v>148</v>
      </c>
      <c r="B67" s="49" t="s">
        <v>192</v>
      </c>
      <c r="C67" s="47" t="s">
        <v>469</v>
      </c>
      <c r="D67" s="50"/>
      <c r="E67" s="320"/>
      <c r="F67" s="261"/>
      <c r="G67" s="261"/>
      <c r="H67" s="261"/>
      <c r="I67" s="8"/>
      <c r="J67" s="8"/>
    </row>
    <row r="68" spans="1:10" ht="31.5" customHeight="1">
      <c r="A68" s="50" t="s">
        <v>216</v>
      </c>
      <c r="B68" s="49" t="s">
        <v>193</v>
      </c>
      <c r="C68" s="47" t="s">
        <v>469</v>
      </c>
      <c r="D68" s="50"/>
      <c r="E68" s="320"/>
      <c r="F68" s="261"/>
      <c r="G68" s="261"/>
      <c r="H68" s="261"/>
      <c r="I68" s="8"/>
      <c r="J68" s="8"/>
    </row>
    <row r="69" spans="1:10" ht="18.75" customHeight="1">
      <c r="A69" s="50" t="s">
        <v>218</v>
      </c>
      <c r="B69" s="49" t="s">
        <v>468</v>
      </c>
      <c r="C69" s="47" t="s">
        <v>469</v>
      </c>
      <c r="D69" s="50"/>
      <c r="E69" s="320"/>
      <c r="F69" s="261"/>
      <c r="G69" s="261"/>
      <c r="H69" s="261"/>
      <c r="I69" s="8"/>
      <c r="J69" s="8"/>
    </row>
    <row r="70" spans="1:10" ht="21.75" customHeight="1">
      <c r="A70" s="50" t="s">
        <v>426</v>
      </c>
      <c r="B70" s="49" t="s">
        <v>190</v>
      </c>
      <c r="C70" s="139" t="s">
        <v>136</v>
      </c>
      <c r="D70" s="50"/>
      <c r="E70" s="320"/>
      <c r="F70" s="261"/>
      <c r="G70" s="261"/>
      <c r="H70" s="261"/>
      <c r="I70" s="8"/>
      <c r="J70" s="8"/>
    </row>
    <row r="71" spans="1:10" s="14" customFormat="1" ht="15.75">
      <c r="A71" s="64" t="s">
        <v>149</v>
      </c>
      <c r="B71" s="39" t="s">
        <v>150</v>
      </c>
      <c r="C71" s="140"/>
      <c r="D71" s="64"/>
      <c r="E71" s="337"/>
      <c r="F71" s="261"/>
      <c r="G71" s="261"/>
      <c r="H71" s="261"/>
      <c r="I71" s="13"/>
      <c r="J71" s="13"/>
    </row>
    <row r="72" spans="1:10" s="14" customFormat="1" ht="15.75">
      <c r="A72" s="50" t="s">
        <v>151</v>
      </c>
      <c r="B72" s="110" t="s">
        <v>324</v>
      </c>
      <c r="C72" s="139" t="s">
        <v>136</v>
      </c>
      <c r="D72" s="64"/>
      <c r="E72" s="337"/>
      <c r="F72" s="261"/>
      <c r="G72" s="261"/>
      <c r="H72" s="261"/>
      <c r="I72" s="13"/>
      <c r="J72" s="13"/>
    </row>
    <row r="73" spans="1:10" ht="15">
      <c r="A73" s="50" t="s">
        <v>152</v>
      </c>
      <c r="B73" s="49" t="s">
        <v>140</v>
      </c>
      <c r="C73" s="139" t="s">
        <v>136</v>
      </c>
      <c r="D73" s="50"/>
      <c r="E73" s="320"/>
      <c r="F73" s="261"/>
      <c r="G73" s="261"/>
      <c r="H73" s="261"/>
      <c r="I73" s="8"/>
      <c r="J73" s="8"/>
    </row>
    <row r="74" spans="1:10" ht="15">
      <c r="A74" s="50" t="s">
        <v>154</v>
      </c>
      <c r="B74" s="49" t="s">
        <v>153</v>
      </c>
      <c r="C74" s="139" t="s">
        <v>136</v>
      </c>
      <c r="D74" s="50"/>
      <c r="E74" s="320"/>
      <c r="F74" s="261"/>
      <c r="G74" s="261"/>
      <c r="H74" s="261"/>
      <c r="I74" s="8"/>
      <c r="J74" s="8"/>
    </row>
    <row r="75" spans="1:10" ht="23.25" customHeight="1">
      <c r="A75" s="50" t="s">
        <v>157</v>
      </c>
      <c r="B75" s="49" t="s">
        <v>155</v>
      </c>
      <c r="C75" s="139" t="s">
        <v>156</v>
      </c>
      <c r="D75" s="50"/>
      <c r="E75" s="320"/>
      <c r="F75" s="261"/>
      <c r="G75" s="261"/>
      <c r="H75" s="261"/>
      <c r="I75" s="8"/>
      <c r="J75" s="8"/>
    </row>
    <row r="76" spans="1:10" ht="15">
      <c r="A76" s="50" t="s">
        <v>159</v>
      </c>
      <c r="B76" s="49" t="s">
        <v>158</v>
      </c>
      <c r="C76" s="139" t="s">
        <v>136</v>
      </c>
      <c r="D76" s="50"/>
      <c r="E76" s="320"/>
      <c r="F76" s="261"/>
      <c r="G76" s="261"/>
      <c r="H76" s="261"/>
      <c r="I76" s="8"/>
      <c r="J76" s="8"/>
    </row>
    <row r="77" spans="1:10" ht="18" customHeight="1">
      <c r="A77" s="50" t="s">
        <v>161</v>
      </c>
      <c r="B77" s="49" t="s">
        <v>160</v>
      </c>
      <c r="C77" s="139" t="s">
        <v>136</v>
      </c>
      <c r="D77" s="50"/>
      <c r="E77" s="320"/>
      <c r="F77" s="261"/>
      <c r="G77" s="261"/>
      <c r="H77" s="261"/>
      <c r="I77" s="8"/>
      <c r="J77" s="8"/>
    </row>
    <row r="78" spans="1:10" ht="15">
      <c r="A78" s="50" t="s">
        <v>163</v>
      </c>
      <c r="B78" s="49" t="s">
        <v>162</v>
      </c>
      <c r="C78" s="139" t="s">
        <v>136</v>
      </c>
      <c r="D78" s="50"/>
      <c r="E78" s="320"/>
      <c r="F78" s="261"/>
      <c r="G78" s="261"/>
      <c r="H78" s="261"/>
      <c r="I78" s="8"/>
      <c r="J78" s="8"/>
    </row>
    <row r="79" spans="1:10" ht="18" customHeight="1">
      <c r="A79" s="50" t="s">
        <v>219</v>
      </c>
      <c r="B79" s="49" t="s">
        <v>144</v>
      </c>
      <c r="C79" s="139" t="s">
        <v>156</v>
      </c>
      <c r="D79" s="50"/>
      <c r="E79" s="320"/>
      <c r="F79" s="261"/>
      <c r="G79" s="261"/>
      <c r="H79" s="261"/>
      <c r="I79" s="8"/>
      <c r="J79" s="8"/>
    </row>
    <row r="80" spans="1:10" s="14" customFormat="1" ht="15.75">
      <c r="A80" s="64" t="s">
        <v>164</v>
      </c>
      <c r="B80" s="39" t="s">
        <v>165</v>
      </c>
      <c r="C80" s="140"/>
      <c r="D80" s="64"/>
      <c r="E80" s="337"/>
      <c r="F80" s="261"/>
      <c r="G80" s="261"/>
      <c r="H80" s="261"/>
      <c r="I80" s="13"/>
      <c r="J80" s="13"/>
    </row>
    <row r="81" spans="1:10" ht="24">
      <c r="A81" s="50" t="s">
        <v>166</v>
      </c>
      <c r="B81" s="49" t="s">
        <v>167</v>
      </c>
      <c r="C81" s="139" t="s">
        <v>56</v>
      </c>
      <c r="D81" s="50"/>
      <c r="E81" s="320"/>
      <c r="F81" s="261"/>
      <c r="G81" s="261"/>
      <c r="H81" s="261"/>
      <c r="I81" s="8"/>
      <c r="J81" s="8"/>
    </row>
    <row r="82" spans="1:10" ht="15.75" customHeight="1">
      <c r="A82" s="49"/>
      <c r="B82" s="143" t="s">
        <v>168</v>
      </c>
      <c r="C82" s="144" t="s">
        <v>131</v>
      </c>
      <c r="D82" s="95" t="s">
        <v>49</v>
      </c>
      <c r="E82" s="63">
        <v>1.56</v>
      </c>
      <c r="F82" s="261"/>
      <c r="G82" s="261"/>
      <c r="H82" s="261"/>
      <c r="I82" s="8"/>
      <c r="J82" s="8"/>
    </row>
    <row r="83" spans="1:10" ht="15">
      <c r="A83" s="50"/>
      <c r="B83" s="567" t="s">
        <v>169</v>
      </c>
      <c r="C83" s="568"/>
      <c r="D83" s="108"/>
      <c r="E83" s="63"/>
      <c r="F83" s="261"/>
      <c r="G83" s="261"/>
      <c r="H83" s="261"/>
      <c r="I83" s="8"/>
      <c r="J83" s="8"/>
    </row>
    <row r="84" spans="1:10" ht="17.25" customHeight="1">
      <c r="A84" s="50" t="s">
        <v>170</v>
      </c>
      <c r="B84" s="567" t="s">
        <v>171</v>
      </c>
      <c r="C84" s="568"/>
      <c r="D84" s="131"/>
      <c r="E84" s="63"/>
      <c r="F84" s="261"/>
      <c r="G84" s="261"/>
      <c r="H84" s="261"/>
      <c r="I84" s="8"/>
      <c r="J84" s="8"/>
    </row>
    <row r="85" spans="1:10" ht="33" customHeight="1">
      <c r="A85" s="111" t="s">
        <v>170</v>
      </c>
      <c r="B85" s="567" t="s">
        <v>172</v>
      </c>
      <c r="C85" s="568"/>
      <c r="D85" s="132"/>
      <c r="E85" s="63"/>
      <c r="F85" s="261"/>
      <c r="G85" s="261"/>
      <c r="H85" s="261"/>
      <c r="I85" s="8"/>
      <c r="J85" s="8"/>
    </row>
    <row r="86" spans="1:10" ht="15.75" customHeight="1">
      <c r="A86" s="112" t="s">
        <v>170</v>
      </c>
      <c r="B86" s="567" t="s">
        <v>173</v>
      </c>
      <c r="C86" s="568"/>
      <c r="D86" s="131"/>
      <c r="E86" s="63"/>
      <c r="F86" s="261"/>
      <c r="G86" s="261"/>
      <c r="H86" s="261"/>
      <c r="I86" s="8"/>
      <c r="J86" s="8"/>
    </row>
    <row r="87" spans="1:10" ht="33" customHeight="1">
      <c r="A87" s="95" t="s">
        <v>170</v>
      </c>
      <c r="B87" s="567" t="s">
        <v>174</v>
      </c>
      <c r="C87" s="568"/>
      <c r="D87" s="131"/>
      <c r="E87" s="63"/>
      <c r="F87" s="261"/>
      <c r="G87" s="261"/>
      <c r="H87" s="261"/>
      <c r="I87" s="8"/>
      <c r="J87" s="8"/>
    </row>
    <row r="88" spans="1:10" ht="17.25" customHeight="1">
      <c r="A88" s="50" t="s">
        <v>170</v>
      </c>
      <c r="B88" s="567" t="s">
        <v>175</v>
      </c>
      <c r="C88" s="568"/>
      <c r="D88" s="108"/>
      <c r="E88" s="63"/>
      <c r="F88" s="261"/>
      <c r="G88" s="261"/>
      <c r="H88" s="261"/>
      <c r="I88" s="8"/>
      <c r="J88" s="8"/>
    </row>
    <row r="89" spans="1:10" ht="18" customHeight="1">
      <c r="A89" s="50" t="s">
        <v>170</v>
      </c>
      <c r="B89" s="567" t="s">
        <v>176</v>
      </c>
      <c r="C89" s="568"/>
      <c r="D89" s="131"/>
      <c r="E89" s="63"/>
      <c r="F89" s="261"/>
      <c r="G89" s="261"/>
      <c r="H89" s="261"/>
      <c r="I89" s="8"/>
      <c r="J89" s="8"/>
    </row>
    <row r="90" spans="1:10" ht="30" customHeight="1">
      <c r="A90" s="50" t="s">
        <v>170</v>
      </c>
      <c r="B90" s="567" t="s">
        <v>177</v>
      </c>
      <c r="C90" s="568"/>
      <c r="D90" s="131"/>
      <c r="E90" s="63"/>
      <c r="F90" s="261"/>
      <c r="G90" s="261"/>
      <c r="H90" s="261"/>
      <c r="I90" s="8"/>
      <c r="J90" s="8"/>
    </row>
    <row r="91" spans="1:10" ht="30" customHeight="1">
      <c r="A91" s="49"/>
      <c r="B91" s="555" t="s">
        <v>383</v>
      </c>
      <c r="C91" s="556"/>
      <c r="D91" s="31" t="s">
        <v>49</v>
      </c>
      <c r="E91" s="188">
        <f>6</f>
        <v>6</v>
      </c>
      <c r="F91" s="261"/>
      <c r="G91" s="261"/>
      <c r="H91" s="261"/>
      <c r="I91" s="8"/>
      <c r="J91" s="8"/>
    </row>
    <row r="92" spans="1:10" ht="18.75" customHeight="1">
      <c r="A92" s="50"/>
      <c r="B92" s="561" t="s">
        <v>179</v>
      </c>
      <c r="C92" s="562"/>
      <c r="D92" s="113"/>
      <c r="E92" s="63"/>
      <c r="F92" s="261"/>
      <c r="G92" s="261"/>
      <c r="H92" s="261"/>
      <c r="I92" s="8"/>
      <c r="J92" s="8"/>
    </row>
    <row r="93" spans="1:10" ht="15.75" customHeight="1">
      <c r="A93" s="50" t="s">
        <v>170</v>
      </c>
      <c r="B93" s="567" t="s">
        <v>449</v>
      </c>
      <c r="C93" s="568"/>
      <c r="D93" s="553"/>
      <c r="E93" s="63"/>
      <c r="F93" s="261"/>
      <c r="G93" s="261"/>
      <c r="H93" s="261"/>
      <c r="I93" s="8"/>
      <c r="J93" s="8"/>
    </row>
    <row r="94" spans="1:10" ht="15" customHeight="1">
      <c r="A94" s="50" t="s">
        <v>170</v>
      </c>
      <c r="B94" s="567" t="s">
        <v>270</v>
      </c>
      <c r="C94" s="568"/>
      <c r="D94" s="553"/>
      <c r="E94" s="63"/>
      <c r="F94" s="261"/>
      <c r="G94" s="261"/>
      <c r="H94" s="261"/>
      <c r="I94" s="8"/>
      <c r="J94" s="8"/>
    </row>
    <row r="95" spans="1:10" ht="15">
      <c r="A95" s="50" t="s">
        <v>170</v>
      </c>
      <c r="B95" s="567" t="s">
        <v>2</v>
      </c>
      <c r="C95" s="568"/>
      <c r="D95" s="553"/>
      <c r="E95" s="63"/>
      <c r="F95" s="261"/>
      <c r="G95" s="261"/>
      <c r="H95" s="261"/>
      <c r="I95" s="8"/>
      <c r="J95" s="8"/>
    </row>
    <row r="96" spans="1:10" ht="15">
      <c r="A96" s="50" t="s">
        <v>170</v>
      </c>
      <c r="B96" s="567" t="s">
        <v>182</v>
      </c>
      <c r="C96" s="568"/>
      <c r="D96" s="553"/>
      <c r="E96" s="63"/>
      <c r="F96" s="261"/>
      <c r="G96" s="261"/>
      <c r="H96" s="261"/>
      <c r="I96" s="8"/>
      <c r="J96" s="8"/>
    </row>
    <row r="97" spans="1:10" ht="32.25" customHeight="1">
      <c r="A97" s="50" t="s">
        <v>170</v>
      </c>
      <c r="B97" s="567" t="s">
        <v>231</v>
      </c>
      <c r="C97" s="568"/>
      <c r="D97" s="553"/>
      <c r="E97" s="63"/>
      <c r="F97" s="261"/>
      <c r="G97" s="261"/>
      <c r="H97" s="261"/>
      <c r="I97" s="8"/>
      <c r="J97" s="8"/>
    </row>
    <row r="98" spans="1:8" ht="78.75" customHeight="1">
      <c r="A98" s="50" t="s">
        <v>170</v>
      </c>
      <c r="B98" s="567" t="s">
        <v>258</v>
      </c>
      <c r="C98" s="568"/>
      <c r="D98" s="553"/>
      <c r="E98" s="63"/>
      <c r="F98" s="261"/>
      <c r="G98" s="261"/>
      <c r="H98" s="261"/>
    </row>
    <row r="99" spans="1:8" ht="75" customHeight="1">
      <c r="A99" s="50" t="s">
        <v>170</v>
      </c>
      <c r="B99" s="567" t="s">
        <v>375</v>
      </c>
      <c r="C99" s="568"/>
      <c r="D99" s="553"/>
      <c r="E99" s="63"/>
      <c r="F99" s="261"/>
      <c r="G99" s="261"/>
      <c r="H99" s="261"/>
    </row>
    <row r="100" spans="1:8" ht="30" customHeight="1">
      <c r="A100" s="50" t="s">
        <v>170</v>
      </c>
      <c r="B100" s="567" t="s">
        <v>206</v>
      </c>
      <c r="C100" s="568"/>
      <c r="D100" s="553"/>
      <c r="E100" s="63"/>
      <c r="F100" s="261"/>
      <c r="G100" s="261"/>
      <c r="H100" s="261"/>
    </row>
    <row r="101" spans="1:8" ht="15">
      <c r="A101" s="50" t="s">
        <v>170</v>
      </c>
      <c r="B101" s="567" t="s">
        <v>234</v>
      </c>
      <c r="C101" s="568"/>
      <c r="D101" s="553"/>
      <c r="E101" s="63"/>
      <c r="F101" s="261"/>
      <c r="G101" s="261"/>
      <c r="H101" s="261"/>
    </row>
    <row r="102" spans="1:8" ht="30" customHeight="1">
      <c r="A102" s="50" t="s">
        <v>170</v>
      </c>
      <c r="B102" s="567" t="s">
        <v>207</v>
      </c>
      <c r="C102" s="568"/>
      <c r="D102" s="553"/>
      <c r="E102" s="63"/>
      <c r="F102" s="261"/>
      <c r="G102" s="261"/>
      <c r="H102" s="261"/>
    </row>
    <row r="103" spans="1:8" ht="17.25" customHeight="1">
      <c r="A103" s="50" t="s">
        <v>170</v>
      </c>
      <c r="B103" s="567" t="s">
        <v>198</v>
      </c>
      <c r="C103" s="568"/>
      <c r="D103" s="553"/>
      <c r="E103" s="63"/>
      <c r="F103" s="261"/>
      <c r="G103" s="261"/>
      <c r="H103" s="261"/>
    </row>
    <row r="104" spans="1:8" ht="15">
      <c r="A104" s="50" t="s">
        <v>170</v>
      </c>
      <c r="B104" s="567" t="s">
        <v>432</v>
      </c>
      <c r="C104" s="568"/>
      <c r="D104" s="553"/>
      <c r="E104" s="63"/>
      <c r="F104" s="261"/>
      <c r="G104" s="261"/>
      <c r="H104" s="261"/>
    </row>
    <row r="105" spans="1:8" ht="17.25" customHeight="1">
      <c r="A105" s="50" t="s">
        <v>170</v>
      </c>
      <c r="B105" s="554" t="s">
        <v>220</v>
      </c>
      <c r="C105" s="554"/>
      <c r="D105" s="554"/>
      <c r="E105" s="63"/>
      <c r="F105" s="261"/>
      <c r="G105" s="261"/>
      <c r="H105" s="261"/>
    </row>
    <row r="106" spans="1:8" ht="15">
      <c r="A106" s="50" t="s">
        <v>170</v>
      </c>
      <c r="B106" s="554" t="s">
        <v>334</v>
      </c>
      <c r="C106" s="554"/>
      <c r="D106" s="554"/>
      <c r="E106" s="63"/>
      <c r="F106" s="261"/>
      <c r="G106" s="261"/>
      <c r="H106" s="261"/>
    </row>
    <row r="107" spans="1:8" ht="17.25" customHeight="1">
      <c r="A107" s="16"/>
      <c r="B107" s="75" t="s">
        <v>267</v>
      </c>
      <c r="C107" s="332" t="s">
        <v>131</v>
      </c>
      <c r="D107" s="27" t="s">
        <v>49</v>
      </c>
      <c r="E107" s="63">
        <f>E108+E109+E110+E111+E112+E113</f>
        <v>2.9800000000000004</v>
      </c>
      <c r="F107" s="261"/>
      <c r="G107" s="261"/>
      <c r="H107" s="261"/>
    </row>
    <row r="108" spans="1:8" ht="15.75">
      <c r="A108" s="255"/>
      <c r="B108" s="334" t="s">
        <v>259</v>
      </c>
      <c r="C108" s="333" t="s">
        <v>131</v>
      </c>
      <c r="D108" s="256" t="s">
        <v>49</v>
      </c>
      <c r="E108" s="63">
        <v>2.06</v>
      </c>
      <c r="F108" s="261"/>
      <c r="G108" s="261"/>
      <c r="H108" s="261"/>
    </row>
    <row r="109" spans="1:8" ht="15.75">
      <c r="A109" s="255"/>
      <c r="B109" s="335" t="s">
        <v>266</v>
      </c>
      <c r="C109" s="333" t="s">
        <v>131</v>
      </c>
      <c r="D109" s="256" t="s">
        <v>49</v>
      </c>
      <c r="E109" s="63">
        <v>0.26</v>
      </c>
      <c r="F109" s="261"/>
      <c r="G109" s="261"/>
      <c r="H109" s="261"/>
    </row>
    <row r="110" spans="1:8" ht="15.75" customHeight="1">
      <c r="A110" s="255"/>
      <c r="B110" s="335" t="s">
        <v>260</v>
      </c>
      <c r="C110" s="333" t="s">
        <v>56</v>
      </c>
      <c r="D110" s="256" t="s">
        <v>49</v>
      </c>
      <c r="E110" s="63">
        <v>0.05</v>
      </c>
      <c r="F110" s="261"/>
      <c r="G110" s="261"/>
      <c r="H110" s="261"/>
    </row>
    <row r="111" spans="1:8" ht="15.75">
      <c r="A111" s="255"/>
      <c r="B111" s="335" t="s">
        <v>261</v>
      </c>
      <c r="C111" s="333" t="s">
        <v>131</v>
      </c>
      <c r="D111" s="256" t="s">
        <v>49</v>
      </c>
      <c r="E111" s="63">
        <v>0.18</v>
      </c>
      <c r="F111" s="261"/>
      <c r="G111" s="261"/>
      <c r="H111" s="261"/>
    </row>
    <row r="112" spans="1:8" ht="17.25" customHeight="1">
      <c r="A112" s="255"/>
      <c r="B112" s="335" t="s">
        <v>329</v>
      </c>
      <c r="C112" s="333" t="s">
        <v>56</v>
      </c>
      <c r="D112" s="256" t="s">
        <v>49</v>
      </c>
      <c r="E112" s="63">
        <v>0.08</v>
      </c>
      <c r="F112" s="261"/>
      <c r="G112" s="261"/>
      <c r="H112" s="261"/>
    </row>
    <row r="113" spans="1:8" ht="22.5">
      <c r="A113" s="255"/>
      <c r="B113" s="335" t="s">
        <v>262</v>
      </c>
      <c r="C113" s="333" t="s">
        <v>326</v>
      </c>
      <c r="D113" s="256" t="s">
        <v>49</v>
      </c>
      <c r="E113" s="565">
        <v>0.35</v>
      </c>
      <c r="F113" s="261"/>
      <c r="G113" s="261"/>
      <c r="H113" s="261"/>
    </row>
    <row r="114" spans="1:8" ht="23.25" customHeight="1">
      <c r="A114" s="255"/>
      <c r="B114" s="335" t="s">
        <v>263</v>
      </c>
      <c r="C114" s="332" t="s">
        <v>327</v>
      </c>
      <c r="D114" s="27" t="s">
        <v>49</v>
      </c>
      <c r="E114" s="566"/>
      <c r="F114" s="261"/>
      <c r="G114" s="261"/>
      <c r="H114" s="261"/>
    </row>
    <row r="115" spans="1:8" ht="55.5" customHeight="1">
      <c r="A115" s="66"/>
      <c r="B115" s="496" t="s">
        <v>269</v>
      </c>
      <c r="C115" s="160">
        <v>2012</v>
      </c>
      <c r="D115" s="160" t="s">
        <v>49</v>
      </c>
      <c r="E115" s="163" t="s">
        <v>248</v>
      </c>
      <c r="F115" s="261"/>
      <c r="G115" s="261"/>
      <c r="H115" s="261"/>
    </row>
    <row r="116" spans="1:4" ht="12.75">
      <c r="A116" s="137"/>
      <c r="B116" s="137"/>
      <c r="C116" s="137"/>
      <c r="D116" s="146"/>
    </row>
    <row r="117" spans="1:4" ht="12.75">
      <c r="A117" s="137"/>
      <c r="B117" s="137" t="s">
        <v>412</v>
      </c>
      <c r="C117" s="137" t="s">
        <v>205</v>
      </c>
      <c r="D117" s="146"/>
    </row>
    <row r="118" spans="1:4" ht="15" customHeight="1">
      <c r="A118" s="137"/>
      <c r="B118" s="134"/>
      <c r="C118" s="134"/>
      <c r="D118" s="136"/>
    </row>
    <row r="119" spans="1:4" ht="12.75">
      <c r="A119" s="137"/>
      <c r="B119" s="134"/>
      <c r="C119" s="134"/>
      <c r="D119" s="136"/>
    </row>
    <row r="122" ht="15" customHeight="1">
      <c r="E122" s="214"/>
    </row>
  </sheetData>
  <sheetProtection/>
  <mergeCells count="32">
    <mergeCell ref="B104:D104"/>
    <mergeCell ref="B84:C84"/>
    <mergeCell ref="B95:D95"/>
    <mergeCell ref="B85:C85"/>
    <mergeCell ref="B103:D103"/>
    <mergeCell ref="B101:D101"/>
    <mergeCell ref="B92:C92"/>
    <mergeCell ref="B93:D93"/>
    <mergeCell ref="B94:D94"/>
    <mergeCell ref="E19:E20"/>
    <mergeCell ref="E40:E45"/>
    <mergeCell ref="E46:E49"/>
    <mergeCell ref="B99:D99"/>
    <mergeCell ref="B100:D100"/>
    <mergeCell ref="B87:C87"/>
    <mergeCell ref="B88:C88"/>
    <mergeCell ref="B89:C89"/>
    <mergeCell ref="B98:D98"/>
    <mergeCell ref="B96:D96"/>
    <mergeCell ref="B90:C90"/>
    <mergeCell ref="B91:C91"/>
    <mergeCell ref="B97:D97"/>
    <mergeCell ref="E113:E114"/>
    <mergeCell ref="B86:C86"/>
    <mergeCell ref="B4:D4"/>
    <mergeCell ref="B5:D5"/>
    <mergeCell ref="D40:D43"/>
    <mergeCell ref="B83:C83"/>
    <mergeCell ref="D46:D49"/>
    <mergeCell ref="B102:D102"/>
    <mergeCell ref="B105:D105"/>
    <mergeCell ref="B106:D106"/>
  </mergeCells>
  <printOptions/>
  <pageMargins left="0.5905511811023623" right="0" top="0" bottom="0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4:E85"/>
  <sheetViews>
    <sheetView zoomScale="75" zoomScaleNormal="75" zoomScalePageLayoutView="0" workbookViewId="0" topLeftCell="A28">
      <selection activeCell="A4" sqref="A4:E67"/>
    </sheetView>
  </sheetViews>
  <sheetFormatPr defaultColWidth="86.57421875" defaultRowHeight="15" customHeight="1"/>
  <cols>
    <col min="1" max="1" width="8.140625" style="42" customWidth="1"/>
    <col min="2" max="2" width="96.7109375" style="42" customWidth="1"/>
    <col min="3" max="3" width="22.28125" style="42" customWidth="1"/>
    <col min="4" max="4" width="11.140625" style="53" customWidth="1"/>
    <col min="5" max="5" width="17.421875" style="71" customWidth="1"/>
    <col min="6" max="18" width="11.7109375" style="17" customWidth="1"/>
    <col min="19" max="19" width="1.421875" style="17" customWidth="1"/>
    <col min="20" max="20" width="3.8515625" style="17" customWidth="1"/>
    <col min="21" max="21" width="2.00390625" style="17" customWidth="1"/>
    <col min="22" max="22" width="3.140625" style="17" customWidth="1"/>
    <col min="23" max="23" width="0.85546875" style="17" customWidth="1"/>
    <col min="24" max="24" width="2.140625" style="17" customWidth="1"/>
    <col min="25" max="25" width="2.421875" style="17" customWidth="1"/>
    <col min="26" max="26" width="0.9921875" style="17" customWidth="1"/>
    <col min="27" max="27" width="1.28515625" style="17" customWidth="1"/>
    <col min="28" max="28" width="2.140625" style="17" customWidth="1"/>
    <col min="29" max="29" width="2.00390625" style="17" customWidth="1"/>
    <col min="30" max="16384" width="86.57421875" style="17" customWidth="1"/>
  </cols>
  <sheetData>
    <row r="4" ht="15" customHeight="1">
      <c r="C4" s="159" t="s">
        <v>320</v>
      </c>
    </row>
    <row r="5" ht="15" customHeight="1">
      <c r="C5" s="159" t="s">
        <v>81</v>
      </c>
    </row>
    <row r="6" spans="1:4" ht="42.75" customHeight="1">
      <c r="A6" s="539" t="s">
        <v>348</v>
      </c>
      <c r="B6" s="539"/>
      <c r="C6" s="539"/>
      <c r="D6" s="539"/>
    </row>
    <row r="7" spans="3:4" ht="6.75" customHeight="1">
      <c r="C7" s="683"/>
      <c r="D7" s="683"/>
    </row>
    <row r="8" spans="1:5" ht="49.5" customHeight="1">
      <c r="A8" s="484" t="s">
        <v>45</v>
      </c>
      <c r="B8" s="500" t="s">
        <v>46</v>
      </c>
      <c r="C8" s="330" t="s">
        <v>47</v>
      </c>
      <c r="D8" s="330" t="s">
        <v>48</v>
      </c>
      <c r="E8" s="330" t="s">
        <v>354</v>
      </c>
    </row>
    <row r="9" spans="1:5" ht="20.25" customHeight="1">
      <c r="A9" s="484"/>
      <c r="B9" s="496" t="s">
        <v>340</v>
      </c>
      <c r="C9" s="330"/>
      <c r="D9" s="41" t="s">
        <v>49</v>
      </c>
      <c r="E9" s="186">
        <v>13.38</v>
      </c>
    </row>
    <row r="10" spans="1:5" ht="18.75" customHeight="1">
      <c r="A10" s="484"/>
      <c r="B10" s="503" t="s">
        <v>337</v>
      </c>
      <c r="C10" s="330"/>
      <c r="D10" s="330"/>
      <c r="E10" s="421">
        <f>E11/E9-100%</f>
        <v>0.07473841554559013</v>
      </c>
    </row>
    <row r="11" spans="1:5" ht="15.75" customHeight="1">
      <c r="A11" s="58"/>
      <c r="B11" s="496" t="s">
        <v>341</v>
      </c>
      <c r="C11" s="56"/>
      <c r="D11" s="41" t="s">
        <v>49</v>
      </c>
      <c r="E11" s="161">
        <f>E14+E15+E18+E19+E21+E22+E24+E26+E27+E44+E53+E61</f>
        <v>14.379999999999997</v>
      </c>
    </row>
    <row r="12" spans="1:5" ht="18" customHeight="1">
      <c r="A12" s="58"/>
      <c r="B12" s="58" t="s">
        <v>254</v>
      </c>
      <c r="C12" s="56"/>
      <c r="D12" s="41"/>
      <c r="E12" s="162"/>
    </row>
    <row r="13" spans="1:5" ht="27.75" customHeight="1">
      <c r="A13" s="350" t="s">
        <v>50</v>
      </c>
      <c r="B13" s="58" t="s">
        <v>289</v>
      </c>
      <c r="C13" s="56"/>
      <c r="D13" s="41"/>
      <c r="E13" s="44"/>
    </row>
    <row r="14" spans="1:5" ht="27" customHeight="1">
      <c r="A14" s="121" t="s">
        <v>51</v>
      </c>
      <c r="B14" s="135" t="s">
        <v>245</v>
      </c>
      <c r="C14" s="160" t="s">
        <v>307</v>
      </c>
      <c r="D14" s="160" t="s">
        <v>49</v>
      </c>
      <c r="E14" s="100">
        <v>3.16</v>
      </c>
    </row>
    <row r="15" spans="1:5" ht="27" customHeight="1">
      <c r="A15" s="121" t="s">
        <v>54</v>
      </c>
      <c r="B15" s="56" t="s">
        <v>16</v>
      </c>
      <c r="C15" s="121" t="s">
        <v>395</v>
      </c>
      <c r="D15" s="160" t="s">
        <v>49</v>
      </c>
      <c r="E15" s="100">
        <v>0.033</v>
      </c>
    </row>
    <row r="16" spans="1:5" ht="18" customHeight="1">
      <c r="A16" s="56"/>
      <c r="B16" s="58" t="s">
        <v>442</v>
      </c>
      <c r="C16" s="56"/>
      <c r="D16" s="41"/>
      <c r="E16" s="162"/>
    </row>
    <row r="17" spans="1:5" s="18" customFormat="1" ht="14.25" customHeight="1">
      <c r="A17" s="350" t="s">
        <v>98</v>
      </c>
      <c r="B17" s="58" t="s">
        <v>99</v>
      </c>
      <c r="C17" s="58"/>
      <c r="D17" s="41"/>
      <c r="E17" s="162"/>
    </row>
    <row r="18" spans="1:5" ht="39.75" customHeight="1">
      <c r="A18" s="121" t="s">
        <v>100</v>
      </c>
      <c r="B18" s="56" t="s">
        <v>435</v>
      </c>
      <c r="C18" s="121" t="s">
        <v>42</v>
      </c>
      <c r="D18" s="40" t="s">
        <v>49</v>
      </c>
      <c r="E18" s="409">
        <v>0.014</v>
      </c>
    </row>
    <row r="19" spans="1:5" ht="22.5" customHeight="1">
      <c r="A19" s="121" t="s">
        <v>101</v>
      </c>
      <c r="B19" s="56" t="s">
        <v>227</v>
      </c>
      <c r="C19" s="121" t="s">
        <v>66</v>
      </c>
      <c r="D19" s="40" t="s">
        <v>49</v>
      </c>
      <c r="E19" s="351">
        <v>1.51</v>
      </c>
    </row>
    <row r="20" spans="1:5" s="18" customFormat="1" ht="13.5" customHeight="1">
      <c r="A20" s="350" t="s">
        <v>106</v>
      </c>
      <c r="B20" s="58" t="s">
        <v>107</v>
      </c>
      <c r="C20" s="58"/>
      <c r="D20" s="41"/>
      <c r="E20" s="162"/>
    </row>
    <row r="21" spans="1:5" ht="27" customHeight="1">
      <c r="A21" s="121" t="s">
        <v>108</v>
      </c>
      <c r="B21" s="56" t="s">
        <v>470</v>
      </c>
      <c r="C21" s="160" t="s">
        <v>53</v>
      </c>
      <c r="D21" s="40" t="s">
        <v>49</v>
      </c>
      <c r="E21" s="100">
        <v>0.05</v>
      </c>
    </row>
    <row r="22" spans="1:5" ht="17.25" customHeight="1">
      <c r="A22" s="121" t="s">
        <v>110</v>
      </c>
      <c r="B22" s="56" t="s">
        <v>6</v>
      </c>
      <c r="C22" s="160" t="s">
        <v>37</v>
      </c>
      <c r="D22" s="40" t="s">
        <v>49</v>
      </c>
      <c r="E22" s="100">
        <v>0.02</v>
      </c>
    </row>
    <row r="23" spans="1:5" s="18" customFormat="1" ht="13.5" customHeight="1">
      <c r="A23" s="350" t="s">
        <v>116</v>
      </c>
      <c r="B23" s="58" t="s">
        <v>436</v>
      </c>
      <c r="C23" s="58"/>
      <c r="D23" s="41"/>
      <c r="E23" s="100"/>
    </row>
    <row r="24" spans="1:5" s="18" customFormat="1" ht="31.5" customHeight="1">
      <c r="A24" s="121" t="s">
        <v>118</v>
      </c>
      <c r="B24" s="56" t="s">
        <v>406</v>
      </c>
      <c r="C24" s="160" t="s">
        <v>56</v>
      </c>
      <c r="D24" s="40" t="s">
        <v>49</v>
      </c>
      <c r="E24" s="100">
        <v>0.14</v>
      </c>
    </row>
    <row r="25" spans="1:5" s="18" customFormat="1" ht="13.5" customHeight="1">
      <c r="A25" s="58"/>
      <c r="B25" s="302" t="s">
        <v>127</v>
      </c>
      <c r="C25" s="58"/>
      <c r="D25" s="41"/>
      <c r="E25" s="165"/>
    </row>
    <row r="26" spans="1:5" ht="19.5" customHeight="1">
      <c r="A26" s="121" t="s">
        <v>128</v>
      </c>
      <c r="B26" s="56" t="s">
        <v>129</v>
      </c>
      <c r="C26" s="121" t="s">
        <v>114</v>
      </c>
      <c r="D26" s="40" t="s">
        <v>49</v>
      </c>
      <c r="E26" s="100">
        <v>0.015</v>
      </c>
    </row>
    <row r="27" spans="1:5" s="18" customFormat="1" ht="14.25" customHeight="1">
      <c r="A27" s="58"/>
      <c r="B27" s="303" t="s">
        <v>132</v>
      </c>
      <c r="C27" s="58"/>
      <c r="D27" s="40" t="s">
        <v>49</v>
      </c>
      <c r="E27" s="422">
        <v>1.228</v>
      </c>
    </row>
    <row r="28" spans="1:5" ht="16.5" customHeight="1">
      <c r="A28" s="350" t="s">
        <v>133</v>
      </c>
      <c r="B28" s="58" t="s">
        <v>99</v>
      </c>
      <c r="C28" s="56"/>
      <c r="D28" s="40"/>
      <c r="E28" s="423"/>
    </row>
    <row r="29" spans="1:5" ht="17.25" customHeight="1">
      <c r="A29" s="121" t="s">
        <v>134</v>
      </c>
      <c r="B29" s="504" t="s">
        <v>324</v>
      </c>
      <c r="C29" s="121" t="s">
        <v>136</v>
      </c>
      <c r="D29" s="40"/>
      <c r="E29" s="423"/>
    </row>
    <row r="30" spans="1:5" ht="16.5" customHeight="1">
      <c r="A30" s="121" t="s">
        <v>137</v>
      </c>
      <c r="B30" s="56" t="s">
        <v>135</v>
      </c>
      <c r="C30" s="121" t="s">
        <v>136</v>
      </c>
      <c r="D30" s="40"/>
      <c r="E30" s="423"/>
    </row>
    <row r="31" spans="1:5" ht="16.5" customHeight="1">
      <c r="A31" s="121" t="s">
        <v>139</v>
      </c>
      <c r="B31" s="56" t="s">
        <v>138</v>
      </c>
      <c r="C31" s="121" t="s">
        <v>136</v>
      </c>
      <c r="D31" s="40"/>
      <c r="E31" s="423"/>
    </row>
    <row r="32" spans="1:5" ht="16.5" customHeight="1">
      <c r="A32" s="121" t="s">
        <v>141</v>
      </c>
      <c r="B32" s="56" t="s">
        <v>140</v>
      </c>
      <c r="C32" s="121" t="s">
        <v>136</v>
      </c>
      <c r="D32" s="40"/>
      <c r="E32" s="423"/>
    </row>
    <row r="33" spans="1:5" ht="17.25" customHeight="1">
      <c r="A33" s="121" t="s">
        <v>143</v>
      </c>
      <c r="B33" s="56" t="s">
        <v>244</v>
      </c>
      <c r="C33" s="121" t="s">
        <v>156</v>
      </c>
      <c r="D33" s="40"/>
      <c r="E33" s="423"/>
    </row>
    <row r="34" spans="1:5" ht="20.25" customHeight="1">
      <c r="A34" s="121" t="s">
        <v>145</v>
      </c>
      <c r="B34" s="56" t="s">
        <v>144</v>
      </c>
      <c r="C34" s="121" t="s">
        <v>156</v>
      </c>
      <c r="D34" s="40"/>
      <c r="E34" s="423"/>
    </row>
    <row r="35" spans="1:5" s="18" customFormat="1" ht="16.5" customHeight="1">
      <c r="A35" s="350" t="s">
        <v>146</v>
      </c>
      <c r="B35" s="58" t="s">
        <v>107</v>
      </c>
      <c r="C35" s="58"/>
      <c r="D35" s="41"/>
      <c r="E35" s="424"/>
    </row>
    <row r="36" spans="1:5" s="18" customFormat="1" ht="19.5" customHeight="1">
      <c r="A36" s="121" t="s">
        <v>147</v>
      </c>
      <c r="B36" s="504" t="s">
        <v>167</v>
      </c>
      <c r="C36" s="121" t="s">
        <v>136</v>
      </c>
      <c r="D36" s="41"/>
      <c r="E36" s="424"/>
    </row>
    <row r="37" spans="1:5" ht="19.5" customHeight="1">
      <c r="A37" s="121" t="s">
        <v>148</v>
      </c>
      <c r="B37" s="56" t="s">
        <v>8</v>
      </c>
      <c r="C37" s="160" t="s">
        <v>136</v>
      </c>
      <c r="D37" s="40"/>
      <c r="E37" s="423"/>
    </row>
    <row r="38" spans="1:5" s="18" customFormat="1" ht="15.75" customHeight="1">
      <c r="A38" s="350" t="s">
        <v>149</v>
      </c>
      <c r="B38" s="58" t="s">
        <v>436</v>
      </c>
      <c r="C38" s="58"/>
      <c r="D38" s="41"/>
      <c r="E38" s="424"/>
    </row>
    <row r="39" spans="1:5" s="18" customFormat="1" ht="15.75" customHeight="1">
      <c r="A39" s="121" t="s">
        <v>151</v>
      </c>
      <c r="B39" s="504" t="s">
        <v>324</v>
      </c>
      <c r="C39" s="121" t="s">
        <v>136</v>
      </c>
      <c r="D39" s="41"/>
      <c r="E39" s="424"/>
    </row>
    <row r="40" spans="1:5" ht="18" customHeight="1">
      <c r="A40" s="121" t="s">
        <v>152</v>
      </c>
      <c r="B40" s="56" t="s">
        <v>140</v>
      </c>
      <c r="C40" s="121" t="s">
        <v>136</v>
      </c>
      <c r="D40" s="40"/>
      <c r="E40" s="423"/>
    </row>
    <row r="41" spans="1:5" ht="15" customHeight="1">
      <c r="A41" s="121" t="s">
        <v>154</v>
      </c>
      <c r="B41" s="56" t="s">
        <v>153</v>
      </c>
      <c r="C41" s="121" t="s">
        <v>136</v>
      </c>
      <c r="D41" s="40"/>
      <c r="E41" s="423"/>
    </row>
    <row r="42" spans="1:5" ht="17.25" customHeight="1">
      <c r="A42" s="121" t="s">
        <v>157</v>
      </c>
      <c r="B42" s="56" t="s">
        <v>244</v>
      </c>
      <c r="C42" s="121" t="s">
        <v>156</v>
      </c>
      <c r="D42" s="40"/>
      <c r="E42" s="423"/>
    </row>
    <row r="43" spans="1:5" ht="18" customHeight="1">
      <c r="A43" s="121" t="s">
        <v>159</v>
      </c>
      <c r="B43" s="56" t="s">
        <v>144</v>
      </c>
      <c r="C43" s="121" t="s">
        <v>156</v>
      </c>
      <c r="D43" s="40"/>
      <c r="E43" s="423"/>
    </row>
    <row r="44" spans="1:5" ht="17.25" customHeight="1">
      <c r="A44" s="56"/>
      <c r="B44" s="505" t="s">
        <v>394</v>
      </c>
      <c r="C44" s="121" t="s">
        <v>131</v>
      </c>
      <c r="D44" s="40" t="s">
        <v>49</v>
      </c>
      <c r="E44" s="351">
        <v>1.5</v>
      </c>
    </row>
    <row r="45" spans="1:5" ht="15" customHeight="1">
      <c r="A45" s="56"/>
      <c r="B45" s="534" t="s">
        <v>169</v>
      </c>
      <c r="C45" s="684"/>
      <c r="D45" s="40"/>
      <c r="E45" s="423"/>
    </row>
    <row r="46" spans="1:5" ht="17.25" customHeight="1">
      <c r="A46" s="121" t="s">
        <v>170</v>
      </c>
      <c r="B46" s="549" t="s">
        <v>171</v>
      </c>
      <c r="C46" s="551"/>
      <c r="D46" s="40"/>
      <c r="E46" s="423"/>
    </row>
    <row r="47" spans="1:5" ht="29.25" customHeight="1">
      <c r="A47" s="121" t="s">
        <v>170</v>
      </c>
      <c r="B47" s="549" t="s">
        <v>172</v>
      </c>
      <c r="C47" s="550"/>
      <c r="D47" s="40"/>
      <c r="E47" s="423"/>
    </row>
    <row r="48" spans="1:5" ht="17.25" customHeight="1">
      <c r="A48" s="121" t="s">
        <v>170</v>
      </c>
      <c r="B48" s="549" t="s">
        <v>173</v>
      </c>
      <c r="C48" s="551"/>
      <c r="D48" s="40"/>
      <c r="E48" s="423"/>
    </row>
    <row r="49" spans="1:5" ht="31.5" customHeight="1">
      <c r="A49" s="121" t="s">
        <v>170</v>
      </c>
      <c r="B49" s="549" t="s">
        <v>174</v>
      </c>
      <c r="C49" s="551"/>
      <c r="D49" s="40"/>
      <c r="E49" s="423"/>
    </row>
    <row r="50" spans="1:5" ht="17.25" customHeight="1">
      <c r="A50" s="121" t="s">
        <v>170</v>
      </c>
      <c r="B50" s="549" t="s">
        <v>175</v>
      </c>
      <c r="C50" s="551"/>
      <c r="D50" s="40"/>
      <c r="E50" s="423"/>
    </row>
    <row r="51" spans="1:5" ht="18.75" customHeight="1">
      <c r="A51" s="121" t="s">
        <v>170</v>
      </c>
      <c r="B51" s="549" t="s">
        <v>176</v>
      </c>
      <c r="C51" s="551"/>
      <c r="D51" s="40"/>
      <c r="E51" s="423"/>
    </row>
    <row r="52" spans="1:5" ht="29.25" customHeight="1">
      <c r="A52" s="121" t="s">
        <v>170</v>
      </c>
      <c r="B52" s="549" t="s">
        <v>398</v>
      </c>
      <c r="C52" s="551"/>
      <c r="D52" s="40"/>
      <c r="E52" s="423"/>
    </row>
    <row r="53" spans="1:5" ht="30" customHeight="1">
      <c r="A53" s="56"/>
      <c r="B53" s="555" t="s">
        <v>290</v>
      </c>
      <c r="C53" s="556"/>
      <c r="D53" s="299" t="s">
        <v>49</v>
      </c>
      <c r="E53" s="351">
        <v>4.34</v>
      </c>
    </row>
    <row r="54" spans="1:5" ht="17.25" customHeight="1">
      <c r="A54" s="56"/>
      <c r="B54" s="583" t="s">
        <v>300</v>
      </c>
      <c r="C54" s="682"/>
      <c r="D54" s="41"/>
      <c r="E54" s="425"/>
    </row>
    <row r="55" spans="1:5" ht="14.25" customHeight="1">
      <c r="A55" s="56" t="s">
        <v>170</v>
      </c>
      <c r="B55" s="501" t="s">
        <v>365</v>
      </c>
      <c r="C55" s="417"/>
      <c r="D55" s="41"/>
      <c r="E55" s="425"/>
    </row>
    <row r="56" spans="1:5" ht="29.25" customHeight="1">
      <c r="A56" s="364" t="s">
        <v>170</v>
      </c>
      <c r="B56" s="536" t="s">
        <v>231</v>
      </c>
      <c r="C56" s="538"/>
      <c r="D56" s="40"/>
      <c r="E56" s="423"/>
    </row>
    <row r="57" spans="1:5" ht="55.5" customHeight="1">
      <c r="A57" s="364" t="s">
        <v>170</v>
      </c>
      <c r="B57" s="536" t="s">
        <v>196</v>
      </c>
      <c r="C57" s="537"/>
      <c r="D57" s="40"/>
      <c r="E57" s="423"/>
    </row>
    <row r="58" spans="1:5" ht="29.25" customHeight="1">
      <c r="A58" s="364" t="s">
        <v>170</v>
      </c>
      <c r="B58" s="646" t="s">
        <v>437</v>
      </c>
      <c r="C58" s="655"/>
      <c r="D58" s="40"/>
      <c r="E58" s="423"/>
    </row>
    <row r="59" spans="1:5" ht="15.75" customHeight="1">
      <c r="A59" s="364" t="s">
        <v>170</v>
      </c>
      <c r="B59" s="276" t="s">
        <v>438</v>
      </c>
      <c r="C59" s="277"/>
      <c r="D59" s="40"/>
      <c r="E59" s="423"/>
    </row>
    <row r="60" spans="1:5" ht="15.75" customHeight="1">
      <c r="A60" s="364" t="s">
        <v>170</v>
      </c>
      <c r="B60" s="276" t="s">
        <v>397</v>
      </c>
      <c r="C60" s="277"/>
      <c r="D60" s="40"/>
      <c r="E60" s="423"/>
    </row>
    <row r="61" spans="1:5" ht="16.5" customHeight="1">
      <c r="A61" s="56"/>
      <c r="B61" s="496" t="s">
        <v>448</v>
      </c>
      <c r="C61" s="121"/>
      <c r="D61" s="160" t="s">
        <v>49</v>
      </c>
      <c r="E61" s="100">
        <f>2.32+0.05</f>
        <v>2.3699999999999997</v>
      </c>
    </row>
    <row r="62" spans="1:5" ht="15.75" customHeight="1">
      <c r="A62" s="56"/>
      <c r="B62" s="394" t="s">
        <v>259</v>
      </c>
      <c r="C62" s="121" t="s">
        <v>131</v>
      </c>
      <c r="D62" s="121" t="s">
        <v>49</v>
      </c>
      <c r="E62" s="100">
        <v>2.06</v>
      </c>
    </row>
    <row r="63" spans="1:5" ht="15.75" customHeight="1">
      <c r="A63" s="56"/>
      <c r="B63" s="395" t="s">
        <v>266</v>
      </c>
      <c r="C63" s="121" t="s">
        <v>131</v>
      </c>
      <c r="D63" s="121" t="s">
        <v>49</v>
      </c>
      <c r="E63" s="100">
        <v>0.26</v>
      </c>
    </row>
    <row r="64" spans="1:5" ht="15.75" customHeight="1">
      <c r="A64" s="56"/>
      <c r="B64" s="395" t="s">
        <v>260</v>
      </c>
      <c r="C64" s="121" t="s">
        <v>56</v>
      </c>
      <c r="D64" s="121" t="s">
        <v>49</v>
      </c>
      <c r="E64" s="100">
        <v>0.05</v>
      </c>
    </row>
    <row r="65" spans="1:5" ht="53.25" customHeight="1">
      <c r="A65" s="56"/>
      <c r="B65" s="496" t="s">
        <v>249</v>
      </c>
      <c r="C65" s="160">
        <v>2012</v>
      </c>
      <c r="D65" s="160" t="s">
        <v>49</v>
      </c>
      <c r="E65" s="160" t="s">
        <v>248</v>
      </c>
    </row>
    <row r="66" spans="1:4" ht="20.25" customHeight="1">
      <c r="A66" s="287"/>
      <c r="B66" s="291"/>
      <c r="C66" s="285"/>
      <c r="D66" s="469"/>
    </row>
    <row r="67" spans="2:4" ht="15" customHeight="1">
      <c r="B67" s="137" t="s">
        <v>412</v>
      </c>
      <c r="C67" s="137" t="s">
        <v>205</v>
      </c>
      <c r="D67" s="146"/>
    </row>
    <row r="69" spans="4:5" ht="15" customHeight="1">
      <c r="D69" s="506"/>
      <c r="E69" s="426"/>
    </row>
    <row r="70" ht="15" customHeight="1">
      <c r="D70" s="506"/>
    </row>
    <row r="71" ht="15" customHeight="1">
      <c r="D71" s="506"/>
    </row>
    <row r="72" ht="15" customHeight="1">
      <c r="D72" s="506"/>
    </row>
    <row r="73" ht="15" customHeight="1">
      <c r="D73" s="506"/>
    </row>
    <row r="74" ht="15" customHeight="1">
      <c r="D74" s="506"/>
    </row>
    <row r="75" ht="15" customHeight="1">
      <c r="D75" s="506"/>
    </row>
    <row r="76" ht="15" customHeight="1">
      <c r="D76" s="506"/>
    </row>
    <row r="77" ht="15" customHeight="1">
      <c r="D77" s="506"/>
    </row>
    <row r="78" ht="15" customHeight="1">
      <c r="D78" s="506"/>
    </row>
    <row r="79" ht="15" customHeight="1">
      <c r="D79" s="506"/>
    </row>
    <row r="80" ht="15" customHeight="1">
      <c r="D80" s="506"/>
    </row>
    <row r="81" ht="15" customHeight="1">
      <c r="D81" s="506"/>
    </row>
    <row r="82" ht="15" customHeight="1">
      <c r="D82" s="506"/>
    </row>
    <row r="83" ht="15" customHeight="1">
      <c r="D83" s="506"/>
    </row>
    <row r="84" ht="15" customHeight="1">
      <c r="D84" s="506"/>
    </row>
    <row r="85" ht="15" customHeight="1">
      <c r="D85" s="506"/>
    </row>
  </sheetData>
  <sheetProtection/>
  <mergeCells count="15">
    <mergeCell ref="A6:D6"/>
    <mergeCell ref="B47:C47"/>
    <mergeCell ref="B48:C48"/>
    <mergeCell ref="C7:D7"/>
    <mergeCell ref="B45:C45"/>
    <mergeCell ref="B46:C46"/>
    <mergeCell ref="B58:C58"/>
    <mergeCell ref="B49:C49"/>
    <mergeCell ref="B50:C50"/>
    <mergeCell ref="B51:C51"/>
    <mergeCell ref="B57:C57"/>
    <mergeCell ref="B52:C52"/>
    <mergeCell ref="B54:C54"/>
    <mergeCell ref="B56:C56"/>
    <mergeCell ref="B53:C53"/>
  </mergeCells>
  <printOptions/>
  <pageMargins left="0.5905511811023623" right="0" top="0" bottom="0" header="0.5118110236220472" footer="0.5118110236220472"/>
  <pageSetup horizontalDpi="300" verticalDpi="3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2:F65"/>
  <sheetViews>
    <sheetView zoomScale="75" zoomScaleNormal="75" zoomScalePageLayoutView="0" workbookViewId="0" topLeftCell="A1">
      <selection activeCell="A2" sqref="A2:F65"/>
    </sheetView>
  </sheetViews>
  <sheetFormatPr defaultColWidth="86.57421875" defaultRowHeight="15" customHeight="1"/>
  <cols>
    <col min="1" max="1" width="6.57421875" style="24" customWidth="1"/>
    <col min="2" max="2" width="95.8515625" style="24" customWidth="1"/>
    <col min="3" max="3" width="21.00390625" style="24" customWidth="1"/>
    <col min="4" max="4" width="12.7109375" style="68" customWidth="1"/>
    <col min="5" max="5" width="0.13671875" style="410" hidden="1" customWidth="1"/>
    <col min="6" max="6" width="18.421875" style="71" customWidth="1"/>
    <col min="7" max="7" width="13.00390625" style="17" customWidth="1"/>
    <col min="8" max="16384" width="86.57421875" style="17" customWidth="1"/>
  </cols>
  <sheetData>
    <row r="2" spans="3:5" ht="15" customHeight="1">
      <c r="C2" s="159" t="s">
        <v>320</v>
      </c>
      <c r="E2" s="420"/>
    </row>
    <row r="3" spans="3:5" ht="13.5" customHeight="1">
      <c r="C3" s="159" t="s">
        <v>81</v>
      </c>
      <c r="E3" s="420"/>
    </row>
    <row r="4" spans="1:4" ht="64.5" customHeight="1" hidden="1">
      <c r="A4" s="539" t="s">
        <v>364</v>
      </c>
      <c r="B4" s="539"/>
      <c r="C4" s="539"/>
      <c r="D4" s="539"/>
    </row>
    <row r="5" spans="1:6" ht="62.25" customHeight="1">
      <c r="A5" s="689" t="s">
        <v>413</v>
      </c>
      <c r="B5" s="689"/>
      <c r="C5" s="689"/>
      <c r="D5" s="689"/>
      <c r="E5" s="689"/>
      <c r="F5" s="689"/>
    </row>
    <row r="6" spans="1:6" ht="15" customHeight="1">
      <c r="A6" s="571" t="s">
        <v>45</v>
      </c>
      <c r="B6" s="578" t="s">
        <v>46</v>
      </c>
      <c r="C6" s="688" t="s">
        <v>47</v>
      </c>
      <c r="D6" s="688" t="s">
        <v>48</v>
      </c>
      <c r="E6" s="686" t="s">
        <v>347</v>
      </c>
      <c r="F6" s="685" t="s">
        <v>354</v>
      </c>
    </row>
    <row r="7" spans="1:6" ht="43.5" customHeight="1">
      <c r="A7" s="573"/>
      <c r="B7" s="578"/>
      <c r="C7" s="688"/>
      <c r="D7" s="688"/>
      <c r="E7" s="687"/>
      <c r="F7" s="685"/>
    </row>
    <row r="8" spans="1:6" ht="24" customHeight="1">
      <c r="A8" s="331"/>
      <c r="B8" s="138" t="s">
        <v>340</v>
      </c>
      <c r="C8" s="31"/>
      <c r="D8" s="69" t="s">
        <v>49</v>
      </c>
      <c r="E8" s="184"/>
      <c r="F8" s="165">
        <v>10.45</v>
      </c>
    </row>
    <row r="9" spans="1:6" ht="21" customHeight="1">
      <c r="A9" s="331"/>
      <c r="B9" s="145" t="s">
        <v>337</v>
      </c>
      <c r="C9" s="31"/>
      <c r="D9" s="31" t="s">
        <v>318</v>
      </c>
      <c r="E9" s="184"/>
      <c r="F9" s="347">
        <f>F10/F8-100%</f>
        <v>0.0736842105263158</v>
      </c>
    </row>
    <row r="10" spans="1:6" ht="25.5" customHeight="1">
      <c r="A10" s="39"/>
      <c r="B10" s="138" t="s">
        <v>341</v>
      </c>
      <c r="C10" s="49"/>
      <c r="D10" s="69" t="s">
        <v>49</v>
      </c>
      <c r="E10" s="191">
        <f>E15+E16+E18+E23++E21+E24+E42+E51+E59</f>
        <v>10.45</v>
      </c>
      <c r="F10" s="189">
        <f>F12+F15+F16+F18+F19+F23++F21+F24+F42+F51+F59</f>
        <v>11.219999999999999</v>
      </c>
    </row>
    <row r="11" spans="1:6" ht="18" customHeight="1">
      <c r="A11" s="49"/>
      <c r="B11" s="39" t="s">
        <v>291</v>
      </c>
      <c r="C11" s="49"/>
      <c r="D11" s="69" t="s">
        <v>49</v>
      </c>
      <c r="E11" s="180"/>
      <c r="F11" s="33"/>
    </row>
    <row r="12" spans="1:6" ht="27" customHeight="1">
      <c r="A12" s="49" t="s">
        <v>50</v>
      </c>
      <c r="B12" s="56" t="s">
        <v>16</v>
      </c>
      <c r="C12" s="213" t="s">
        <v>395</v>
      </c>
      <c r="D12" s="32" t="s">
        <v>49</v>
      </c>
      <c r="E12" s="192"/>
      <c r="F12" s="31">
        <v>0.033</v>
      </c>
    </row>
    <row r="13" spans="1:6" ht="18.75" customHeight="1">
      <c r="A13" s="49"/>
      <c r="B13" s="58" t="s">
        <v>442</v>
      </c>
      <c r="C13" s="213"/>
      <c r="D13" s="32"/>
      <c r="E13" s="192"/>
      <c r="F13" s="31"/>
    </row>
    <row r="14" spans="1:6" s="18" customFormat="1" ht="13.5" customHeight="1">
      <c r="A14" s="64" t="s">
        <v>98</v>
      </c>
      <c r="B14" s="39" t="s">
        <v>99</v>
      </c>
      <c r="C14" s="39"/>
      <c r="D14" s="29" t="s">
        <v>49</v>
      </c>
      <c r="E14" s="192"/>
      <c r="F14" s="31"/>
    </row>
    <row r="15" spans="1:6" ht="47.25" customHeight="1">
      <c r="A15" s="50" t="s">
        <v>100</v>
      </c>
      <c r="B15" s="49" t="s">
        <v>452</v>
      </c>
      <c r="C15" s="139" t="s">
        <v>42</v>
      </c>
      <c r="D15" s="29" t="s">
        <v>49</v>
      </c>
      <c r="E15" s="348">
        <v>0.014</v>
      </c>
      <c r="F15" s="100">
        <v>0.014</v>
      </c>
    </row>
    <row r="16" spans="1:6" ht="32.25" customHeight="1">
      <c r="A16" s="50" t="s">
        <v>101</v>
      </c>
      <c r="B16" s="49" t="s">
        <v>227</v>
      </c>
      <c r="C16" s="50" t="s">
        <v>66</v>
      </c>
      <c r="D16" s="29" t="s">
        <v>49</v>
      </c>
      <c r="E16" s="348">
        <v>1.4</v>
      </c>
      <c r="F16" s="100">
        <v>1.51</v>
      </c>
    </row>
    <row r="17" spans="1:6" s="18" customFormat="1" ht="16.5" customHeight="1">
      <c r="A17" s="64" t="s">
        <v>106</v>
      </c>
      <c r="B17" s="39" t="s">
        <v>107</v>
      </c>
      <c r="C17" s="39"/>
      <c r="D17" s="29" t="s">
        <v>49</v>
      </c>
      <c r="E17" s="192"/>
      <c r="F17" s="31"/>
    </row>
    <row r="18" spans="1:6" ht="31.5" customHeight="1">
      <c r="A18" s="50" t="s">
        <v>108</v>
      </c>
      <c r="B18" s="49" t="s">
        <v>470</v>
      </c>
      <c r="C18" s="139" t="s">
        <v>53</v>
      </c>
      <c r="D18" s="29" t="s">
        <v>49</v>
      </c>
      <c r="E18" s="192">
        <v>0.047</v>
      </c>
      <c r="F18" s="31">
        <v>0.05</v>
      </c>
    </row>
    <row r="19" spans="1:6" ht="21.75" customHeight="1">
      <c r="A19" s="50" t="s">
        <v>110</v>
      </c>
      <c r="B19" s="56" t="s">
        <v>6</v>
      </c>
      <c r="C19" s="32" t="s">
        <v>37</v>
      </c>
      <c r="D19" s="40" t="s">
        <v>49</v>
      </c>
      <c r="E19" s="192"/>
      <c r="F19" s="31">
        <v>0.02</v>
      </c>
    </row>
    <row r="20" spans="1:6" s="18" customFormat="1" ht="16.5" customHeight="1">
      <c r="A20" s="64" t="s">
        <v>116</v>
      </c>
      <c r="B20" s="39" t="s">
        <v>436</v>
      </c>
      <c r="C20" s="39"/>
      <c r="D20" s="29" t="s">
        <v>49</v>
      </c>
      <c r="E20" s="192"/>
      <c r="F20" s="31"/>
    </row>
    <row r="21" spans="1:6" s="18" customFormat="1" ht="33" customHeight="1">
      <c r="A21" s="50" t="s">
        <v>118</v>
      </c>
      <c r="B21" s="49" t="s">
        <v>407</v>
      </c>
      <c r="C21" s="32" t="s">
        <v>56</v>
      </c>
      <c r="D21" s="29" t="s">
        <v>49</v>
      </c>
      <c r="E21" s="348">
        <v>0.14</v>
      </c>
      <c r="F21" s="100">
        <v>0.14</v>
      </c>
    </row>
    <row r="22" spans="1:6" s="18" customFormat="1" ht="16.5" customHeight="1">
      <c r="A22" s="39"/>
      <c r="B22" s="104" t="s">
        <v>127</v>
      </c>
      <c r="C22" s="39"/>
      <c r="D22" s="29" t="s">
        <v>49</v>
      </c>
      <c r="E22" s="192"/>
      <c r="F22" s="31"/>
    </row>
    <row r="23" spans="1:6" ht="29.25" customHeight="1">
      <c r="A23" s="50" t="s">
        <v>128</v>
      </c>
      <c r="B23" s="49" t="s">
        <v>129</v>
      </c>
      <c r="C23" s="50" t="s">
        <v>114</v>
      </c>
      <c r="D23" s="29" t="s">
        <v>49</v>
      </c>
      <c r="E23" s="184">
        <v>0.014</v>
      </c>
      <c r="F23" s="183">
        <v>0.015</v>
      </c>
    </row>
    <row r="24" spans="1:6" s="18" customFormat="1" ht="16.5" customHeight="1">
      <c r="A24" s="39"/>
      <c r="B24" s="105" t="s">
        <v>132</v>
      </c>
      <c r="C24" s="39"/>
      <c r="D24" s="29" t="s">
        <v>49</v>
      </c>
      <c r="E24" s="419">
        <v>1.165</v>
      </c>
      <c r="F24" s="418">
        <v>1.228</v>
      </c>
    </row>
    <row r="25" spans="1:6" ht="16.5" customHeight="1">
      <c r="A25" s="64" t="s">
        <v>133</v>
      </c>
      <c r="B25" s="39" t="s">
        <v>99</v>
      </c>
      <c r="C25" s="49"/>
      <c r="D25" s="29"/>
      <c r="E25" s="184"/>
      <c r="F25" s="183"/>
    </row>
    <row r="26" spans="1:6" ht="18" customHeight="1">
      <c r="A26" s="50" t="s">
        <v>134</v>
      </c>
      <c r="B26" s="110" t="s">
        <v>80</v>
      </c>
      <c r="C26" s="50" t="s">
        <v>136</v>
      </c>
      <c r="D26" s="29"/>
      <c r="E26" s="184"/>
      <c r="F26" s="183"/>
    </row>
    <row r="27" spans="1:6" ht="16.5" customHeight="1">
      <c r="A27" s="50" t="s">
        <v>137</v>
      </c>
      <c r="B27" s="49" t="s">
        <v>135</v>
      </c>
      <c r="C27" s="50" t="s">
        <v>136</v>
      </c>
      <c r="D27" s="29"/>
      <c r="E27" s="184"/>
      <c r="F27" s="183"/>
    </row>
    <row r="28" spans="1:6" ht="18.75" customHeight="1">
      <c r="A28" s="50" t="s">
        <v>139</v>
      </c>
      <c r="B28" s="49" t="s">
        <v>138</v>
      </c>
      <c r="C28" s="50" t="s">
        <v>136</v>
      </c>
      <c r="D28" s="29"/>
      <c r="E28" s="184"/>
      <c r="F28" s="183"/>
    </row>
    <row r="29" spans="1:6" ht="16.5" customHeight="1">
      <c r="A29" s="50" t="s">
        <v>141</v>
      </c>
      <c r="B29" s="49" t="s">
        <v>140</v>
      </c>
      <c r="C29" s="50" t="s">
        <v>136</v>
      </c>
      <c r="D29" s="29"/>
      <c r="E29" s="184"/>
      <c r="F29" s="183"/>
    </row>
    <row r="30" spans="1:6" ht="18.75" customHeight="1">
      <c r="A30" s="50" t="s">
        <v>143</v>
      </c>
      <c r="B30" s="49" t="s">
        <v>142</v>
      </c>
      <c r="C30" s="50" t="s">
        <v>156</v>
      </c>
      <c r="D30" s="29"/>
      <c r="E30" s="184"/>
      <c r="F30" s="183"/>
    </row>
    <row r="31" spans="1:6" ht="16.5" customHeight="1">
      <c r="A31" s="50" t="s">
        <v>145</v>
      </c>
      <c r="B31" s="49" t="s">
        <v>144</v>
      </c>
      <c r="C31" s="50" t="s">
        <v>156</v>
      </c>
      <c r="D31" s="29"/>
      <c r="E31" s="184"/>
      <c r="F31" s="183"/>
    </row>
    <row r="32" spans="1:6" ht="0.75" customHeight="1" hidden="1">
      <c r="A32" s="50"/>
      <c r="B32" s="49"/>
      <c r="C32" s="50"/>
      <c r="D32" s="29"/>
      <c r="E32" s="184"/>
      <c r="F32" s="183"/>
    </row>
    <row r="33" spans="1:6" s="18" customFormat="1" ht="16.5" customHeight="1">
      <c r="A33" s="64" t="s">
        <v>146</v>
      </c>
      <c r="B33" s="39" t="s">
        <v>107</v>
      </c>
      <c r="C33" s="39"/>
      <c r="D33" s="69"/>
      <c r="E33" s="185"/>
      <c r="F33" s="165"/>
    </row>
    <row r="34" spans="1:6" s="18" customFormat="1" ht="18" customHeight="1">
      <c r="A34" s="50" t="s">
        <v>147</v>
      </c>
      <c r="B34" s="110" t="s">
        <v>80</v>
      </c>
      <c r="C34" s="50" t="s">
        <v>136</v>
      </c>
      <c r="D34" s="69"/>
      <c r="E34" s="185"/>
      <c r="F34" s="165"/>
    </row>
    <row r="35" spans="1:6" ht="23.25" customHeight="1">
      <c r="A35" s="50" t="s">
        <v>148</v>
      </c>
      <c r="B35" s="49" t="s">
        <v>8</v>
      </c>
      <c r="C35" s="32" t="s">
        <v>136</v>
      </c>
      <c r="D35" s="29"/>
      <c r="E35" s="184"/>
      <c r="F35" s="183"/>
    </row>
    <row r="36" spans="1:6" s="18" customFormat="1" ht="16.5" customHeight="1">
      <c r="A36" s="64" t="s">
        <v>149</v>
      </c>
      <c r="B36" s="39" t="s">
        <v>458</v>
      </c>
      <c r="C36" s="39"/>
      <c r="D36" s="69"/>
      <c r="E36" s="185"/>
      <c r="F36" s="165"/>
    </row>
    <row r="37" spans="1:6" s="18" customFormat="1" ht="15.75" customHeight="1">
      <c r="A37" s="50" t="s">
        <v>151</v>
      </c>
      <c r="B37" s="110" t="s">
        <v>167</v>
      </c>
      <c r="C37" s="50" t="s">
        <v>136</v>
      </c>
      <c r="D37" s="69"/>
      <c r="E37" s="185"/>
      <c r="F37" s="165"/>
    </row>
    <row r="38" spans="1:6" ht="16.5" customHeight="1">
      <c r="A38" s="50" t="s">
        <v>152</v>
      </c>
      <c r="B38" s="49" t="s">
        <v>140</v>
      </c>
      <c r="C38" s="50" t="s">
        <v>136</v>
      </c>
      <c r="D38" s="29"/>
      <c r="E38" s="184"/>
      <c r="F38" s="183"/>
    </row>
    <row r="39" spans="1:6" ht="17.25" customHeight="1">
      <c r="A39" s="50" t="s">
        <v>154</v>
      </c>
      <c r="B39" s="49" t="s">
        <v>153</v>
      </c>
      <c r="C39" s="50" t="s">
        <v>136</v>
      </c>
      <c r="D39" s="29"/>
      <c r="E39" s="184"/>
      <c r="F39" s="183"/>
    </row>
    <row r="40" spans="1:6" ht="18.75" customHeight="1">
      <c r="A40" s="50" t="s">
        <v>157</v>
      </c>
      <c r="B40" s="49" t="s">
        <v>142</v>
      </c>
      <c r="C40" s="50" t="s">
        <v>156</v>
      </c>
      <c r="D40" s="29"/>
      <c r="E40" s="184"/>
      <c r="F40" s="183"/>
    </row>
    <row r="41" spans="1:6" ht="20.25" customHeight="1">
      <c r="A41" s="50" t="s">
        <v>159</v>
      </c>
      <c r="B41" s="49" t="s">
        <v>144</v>
      </c>
      <c r="C41" s="50" t="s">
        <v>156</v>
      </c>
      <c r="D41" s="29"/>
      <c r="E41" s="184"/>
      <c r="F41" s="183"/>
    </row>
    <row r="42" spans="1:6" ht="16.5" customHeight="1">
      <c r="A42" s="66"/>
      <c r="B42" s="106" t="s">
        <v>459</v>
      </c>
      <c r="C42" s="50" t="s">
        <v>131</v>
      </c>
      <c r="D42" s="29" t="s">
        <v>49</v>
      </c>
      <c r="E42" s="184">
        <v>1.42</v>
      </c>
      <c r="F42" s="187">
        <v>1.5</v>
      </c>
    </row>
    <row r="43" spans="1:6" ht="15" customHeight="1">
      <c r="A43" s="66"/>
      <c r="B43" s="644" t="s">
        <v>169</v>
      </c>
      <c r="C43" s="645"/>
      <c r="D43" s="29"/>
      <c r="E43" s="184"/>
      <c r="F43" s="183"/>
    </row>
    <row r="44" spans="1:6" ht="17.25" customHeight="1">
      <c r="A44" s="67" t="s">
        <v>170</v>
      </c>
      <c r="B44" s="644" t="s">
        <v>171</v>
      </c>
      <c r="C44" s="658"/>
      <c r="D44" s="29"/>
      <c r="E44" s="184"/>
      <c r="F44" s="183"/>
    </row>
    <row r="45" spans="1:6" ht="27.75" customHeight="1">
      <c r="A45" s="67" t="s">
        <v>170</v>
      </c>
      <c r="B45" s="644" t="s">
        <v>172</v>
      </c>
      <c r="C45" s="658"/>
      <c r="D45" s="29"/>
      <c r="E45" s="184"/>
      <c r="F45" s="183"/>
    </row>
    <row r="46" spans="1:6" ht="16.5" customHeight="1">
      <c r="A46" s="67" t="s">
        <v>170</v>
      </c>
      <c r="B46" s="644" t="s">
        <v>173</v>
      </c>
      <c r="C46" s="645"/>
      <c r="D46" s="29"/>
      <c r="E46" s="184"/>
      <c r="F46" s="183"/>
    </row>
    <row r="47" spans="1:6" ht="27.75" customHeight="1">
      <c r="A47" s="67" t="s">
        <v>170</v>
      </c>
      <c r="B47" s="644" t="s">
        <v>174</v>
      </c>
      <c r="C47" s="645"/>
      <c r="D47" s="29"/>
      <c r="E47" s="184"/>
      <c r="F47" s="183"/>
    </row>
    <row r="48" spans="1:6" ht="15" customHeight="1">
      <c r="A48" s="67" t="s">
        <v>170</v>
      </c>
      <c r="B48" s="644" t="s">
        <v>175</v>
      </c>
      <c r="C48" s="645"/>
      <c r="D48" s="29"/>
      <c r="E48" s="184"/>
      <c r="F48" s="183"/>
    </row>
    <row r="49" spans="1:6" ht="12.75" customHeight="1">
      <c r="A49" s="67" t="s">
        <v>170</v>
      </c>
      <c r="B49" s="644" t="s">
        <v>176</v>
      </c>
      <c r="C49" s="645"/>
      <c r="D49" s="29"/>
      <c r="E49" s="184"/>
      <c r="F49" s="183"/>
    </row>
    <row r="50" spans="1:6" ht="16.5" customHeight="1">
      <c r="A50" s="67" t="s">
        <v>170</v>
      </c>
      <c r="B50" s="644" t="s">
        <v>398</v>
      </c>
      <c r="C50" s="645"/>
      <c r="D50" s="29"/>
      <c r="E50" s="184"/>
      <c r="F50" s="183"/>
    </row>
    <row r="51" spans="1:6" ht="29.25" customHeight="1">
      <c r="A51" s="66"/>
      <c r="B51" s="323" t="s">
        <v>14</v>
      </c>
      <c r="C51" s="94"/>
      <c r="D51" s="31" t="s">
        <v>49</v>
      </c>
      <c r="E51" s="184">
        <v>4.15</v>
      </c>
      <c r="F51" s="183">
        <v>4.34</v>
      </c>
    </row>
    <row r="52" spans="1:6" ht="19.5" customHeight="1">
      <c r="A52" s="66"/>
      <c r="B52" s="583" t="s">
        <v>300</v>
      </c>
      <c r="C52" s="682"/>
      <c r="D52" s="69"/>
      <c r="E52" s="184"/>
      <c r="F52" s="183"/>
    </row>
    <row r="53" spans="1:6" ht="16.5" customHeight="1">
      <c r="A53" s="66" t="s">
        <v>170</v>
      </c>
      <c r="B53" s="107" t="s">
        <v>365</v>
      </c>
      <c r="C53" s="308"/>
      <c r="D53" s="69"/>
      <c r="E53" s="184"/>
      <c r="F53" s="183"/>
    </row>
    <row r="54" spans="1:6" ht="29.25" customHeight="1">
      <c r="A54" s="122" t="s">
        <v>170</v>
      </c>
      <c r="B54" s="536" t="s">
        <v>231</v>
      </c>
      <c r="C54" s="537"/>
      <c r="D54" s="29"/>
      <c r="E54" s="184"/>
      <c r="F54" s="183"/>
    </row>
    <row r="55" spans="1:6" ht="51" customHeight="1">
      <c r="A55" s="122" t="s">
        <v>170</v>
      </c>
      <c r="B55" s="536" t="s">
        <v>196</v>
      </c>
      <c r="C55" s="537"/>
      <c r="D55" s="29"/>
      <c r="E55" s="184"/>
      <c r="F55" s="183"/>
    </row>
    <row r="56" spans="1:6" ht="30" customHeight="1">
      <c r="A56" s="122" t="s">
        <v>170</v>
      </c>
      <c r="B56" s="536" t="s">
        <v>421</v>
      </c>
      <c r="C56" s="537"/>
      <c r="D56" s="29"/>
      <c r="E56" s="184"/>
      <c r="F56" s="183"/>
    </row>
    <row r="57" spans="1:6" ht="15" customHeight="1">
      <c r="A57" s="122" t="s">
        <v>170</v>
      </c>
      <c r="B57" s="644" t="s">
        <v>438</v>
      </c>
      <c r="C57" s="645"/>
      <c r="D57" s="29"/>
      <c r="E57" s="184"/>
      <c r="F57" s="183"/>
    </row>
    <row r="58" spans="1:6" ht="15.75" customHeight="1">
      <c r="A58" s="122" t="s">
        <v>170</v>
      </c>
      <c r="B58" s="644" t="s">
        <v>292</v>
      </c>
      <c r="C58" s="645"/>
      <c r="D58" s="29"/>
      <c r="E58" s="184"/>
      <c r="F58" s="183"/>
    </row>
    <row r="59" spans="1:6" ht="15.75" customHeight="1">
      <c r="A59" s="66"/>
      <c r="B59" s="120" t="s">
        <v>448</v>
      </c>
      <c r="C59" s="50"/>
      <c r="D59" s="32" t="s">
        <v>49</v>
      </c>
      <c r="E59" s="184">
        <v>2.1</v>
      </c>
      <c r="F59" s="100">
        <f>2.32+0.05</f>
        <v>2.3699999999999997</v>
      </c>
    </row>
    <row r="60" spans="1:6" ht="15.75" customHeight="1">
      <c r="A60" s="66"/>
      <c r="B60" s="394" t="s">
        <v>259</v>
      </c>
      <c r="C60" s="139" t="s">
        <v>131</v>
      </c>
      <c r="D60" s="139" t="s">
        <v>49</v>
      </c>
      <c r="E60" s="184"/>
      <c r="F60" s="100">
        <v>2.06</v>
      </c>
    </row>
    <row r="61" spans="1:6" ht="13.5" customHeight="1">
      <c r="A61" s="66"/>
      <c r="B61" s="395" t="s">
        <v>266</v>
      </c>
      <c r="C61" s="139" t="s">
        <v>131</v>
      </c>
      <c r="D61" s="139" t="s">
        <v>49</v>
      </c>
      <c r="E61" s="184"/>
      <c r="F61" s="100">
        <v>0.26</v>
      </c>
    </row>
    <row r="62" spans="1:6" ht="16.5" customHeight="1">
      <c r="A62" s="66"/>
      <c r="B62" s="395" t="s">
        <v>260</v>
      </c>
      <c r="C62" s="139" t="s">
        <v>56</v>
      </c>
      <c r="D62" s="139" t="s">
        <v>49</v>
      </c>
      <c r="E62" s="184"/>
      <c r="F62" s="100">
        <v>0.05</v>
      </c>
    </row>
    <row r="63" spans="1:6" ht="57.75" customHeight="1">
      <c r="A63" s="66"/>
      <c r="B63" s="120" t="s">
        <v>249</v>
      </c>
      <c r="C63" s="31">
        <v>2012</v>
      </c>
      <c r="D63" s="31" t="s">
        <v>49</v>
      </c>
      <c r="E63" s="184"/>
      <c r="F63" s="160" t="s">
        <v>248</v>
      </c>
    </row>
    <row r="64" spans="1:5" ht="13.5" customHeight="1">
      <c r="A64" s="224"/>
      <c r="B64" s="291"/>
      <c r="C64" s="285"/>
      <c r="D64" s="226"/>
      <c r="E64" s="228"/>
    </row>
    <row r="65" spans="2:4" ht="15" customHeight="1">
      <c r="B65" s="137" t="s">
        <v>412</v>
      </c>
      <c r="C65" s="137" t="s">
        <v>205</v>
      </c>
      <c r="D65" s="146"/>
    </row>
  </sheetData>
  <sheetProtection/>
  <mergeCells count="22">
    <mergeCell ref="A4:D4"/>
    <mergeCell ref="B6:B7"/>
    <mergeCell ref="C6:C7"/>
    <mergeCell ref="D6:D7"/>
    <mergeCell ref="A6:A7"/>
    <mergeCell ref="A5:F5"/>
    <mergeCell ref="B44:C44"/>
    <mergeCell ref="B45:C45"/>
    <mergeCell ref="B46:C46"/>
    <mergeCell ref="B52:C52"/>
    <mergeCell ref="B47:C47"/>
    <mergeCell ref="B48:C48"/>
    <mergeCell ref="B58:C58"/>
    <mergeCell ref="F6:F7"/>
    <mergeCell ref="E6:E7"/>
    <mergeCell ref="B57:C57"/>
    <mergeCell ref="B54:C54"/>
    <mergeCell ref="B43:C43"/>
    <mergeCell ref="B55:C55"/>
    <mergeCell ref="B49:C49"/>
    <mergeCell ref="B50:C50"/>
    <mergeCell ref="B56:C56"/>
  </mergeCells>
  <printOptions/>
  <pageMargins left="0.5905511811023623" right="0" top="0" bottom="0" header="0.5118110236220472" footer="0.5118110236220472"/>
  <pageSetup horizontalDpi="300" verticalDpi="3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K73"/>
  <sheetViews>
    <sheetView zoomScale="75" zoomScaleNormal="75" zoomScalePageLayoutView="0" workbookViewId="0" topLeftCell="A1">
      <selection activeCell="A1" sqref="A1:E73"/>
    </sheetView>
  </sheetViews>
  <sheetFormatPr defaultColWidth="86.57421875" defaultRowHeight="15" customHeight="1"/>
  <cols>
    <col min="1" max="1" width="8.7109375" style="24" customWidth="1"/>
    <col min="2" max="2" width="82.140625" style="24" customWidth="1"/>
    <col min="3" max="3" width="18.7109375" style="24" customWidth="1"/>
    <col min="4" max="4" width="13.140625" style="68" customWidth="1"/>
    <col min="5" max="5" width="19.00390625" style="71" customWidth="1"/>
    <col min="6" max="8" width="16.00390625" style="71" customWidth="1"/>
    <col min="9" max="9" width="10.57421875" style="17" customWidth="1"/>
    <col min="10" max="10" width="86.57421875" style="17" hidden="1" customWidth="1"/>
    <col min="11" max="11" width="8.421875" style="17" customWidth="1"/>
    <col min="12" max="12" width="86.57421875" style="17" customWidth="1"/>
    <col min="13" max="13" width="4.7109375" style="17" customWidth="1"/>
    <col min="14" max="16384" width="86.57421875" style="17" customWidth="1"/>
  </cols>
  <sheetData>
    <row r="1" ht="15" customHeight="1">
      <c r="C1" s="159" t="s">
        <v>320</v>
      </c>
    </row>
    <row r="2" ht="15" customHeight="1">
      <c r="C2" s="159" t="s">
        <v>81</v>
      </c>
    </row>
    <row r="3" ht="12.75" customHeight="1"/>
    <row r="4" spans="2:4" ht="54.75" customHeight="1">
      <c r="B4" s="577" t="s">
        <v>349</v>
      </c>
      <c r="C4" s="577"/>
      <c r="D4" s="577"/>
    </row>
    <row r="5" spans="2:4" ht="9" customHeight="1">
      <c r="B5" s="42"/>
      <c r="D5" s="123"/>
    </row>
    <row r="6" spans="1:8" ht="15" customHeight="1">
      <c r="A6" s="578" t="s">
        <v>45</v>
      </c>
      <c r="B6" s="578" t="s">
        <v>46</v>
      </c>
      <c r="C6" s="688" t="s">
        <v>47</v>
      </c>
      <c r="D6" s="688" t="s">
        <v>48</v>
      </c>
      <c r="E6" s="675" t="s">
        <v>354</v>
      </c>
      <c r="F6" s="227"/>
      <c r="G6" s="227"/>
      <c r="H6" s="227"/>
    </row>
    <row r="7" spans="1:9" ht="63" customHeight="1">
      <c r="A7" s="578"/>
      <c r="B7" s="578"/>
      <c r="C7" s="688"/>
      <c r="D7" s="688"/>
      <c r="E7" s="675"/>
      <c r="F7" s="227"/>
      <c r="G7" s="227"/>
      <c r="H7" s="227"/>
      <c r="I7" s="244" t="s">
        <v>186</v>
      </c>
    </row>
    <row r="8" spans="1:9" ht="21" customHeight="1">
      <c r="A8" s="29"/>
      <c r="B8" s="138" t="s">
        <v>340</v>
      </c>
      <c r="C8" s="31"/>
      <c r="D8" s="69" t="s">
        <v>49</v>
      </c>
      <c r="E8" s="427">
        <v>12.87</v>
      </c>
      <c r="F8" s="373"/>
      <c r="G8" s="373"/>
      <c r="H8" s="373"/>
      <c r="I8" s="244"/>
    </row>
    <row r="9" spans="1:9" ht="21" customHeight="1">
      <c r="A9" s="29"/>
      <c r="B9" s="145" t="s">
        <v>337</v>
      </c>
      <c r="C9" s="31"/>
      <c r="D9" s="31" t="s">
        <v>318</v>
      </c>
      <c r="E9" s="428">
        <f>E10/E8-100%</f>
        <v>0.07770007770007759</v>
      </c>
      <c r="F9" s="437"/>
      <c r="G9" s="437"/>
      <c r="H9" s="437"/>
      <c r="I9" s="244"/>
    </row>
    <row r="10" spans="1:11" ht="21.75" customHeight="1">
      <c r="A10" s="58"/>
      <c r="B10" s="138" t="s">
        <v>341</v>
      </c>
      <c r="C10" s="56"/>
      <c r="D10" s="69" t="s">
        <v>49</v>
      </c>
      <c r="E10" s="436">
        <f>E13+E15+E16+E18+E19+E20+E23+E24+E25+E26+E28+E29+E30+E32+E33+E34+E35+E51+E60+E67</f>
        <v>13.869999999999997</v>
      </c>
      <c r="F10" s="438"/>
      <c r="G10" s="438"/>
      <c r="H10" s="438"/>
      <c r="I10" s="246" t="e">
        <f>E10/#REF!-100%</f>
        <v>#REF!</v>
      </c>
      <c r="K10" s="19" t="e">
        <f>E10-#REF!</f>
        <v>#REF!</v>
      </c>
    </row>
    <row r="11" spans="1:8" ht="16.5" customHeight="1">
      <c r="A11" s="39"/>
      <c r="B11" s="39" t="s">
        <v>254</v>
      </c>
      <c r="C11" s="49"/>
      <c r="D11" s="69"/>
      <c r="E11" s="429"/>
      <c r="F11" s="439"/>
      <c r="G11" s="439"/>
      <c r="H11" s="439"/>
    </row>
    <row r="12" spans="1:8" ht="16.5" customHeight="1">
      <c r="A12" s="64" t="s">
        <v>50</v>
      </c>
      <c r="B12" s="39" t="s">
        <v>465</v>
      </c>
      <c r="C12" s="49"/>
      <c r="D12" s="99"/>
      <c r="E12" s="429"/>
      <c r="F12" s="439"/>
      <c r="G12" s="439"/>
      <c r="H12" s="439"/>
    </row>
    <row r="13" spans="1:8" ht="30" customHeight="1">
      <c r="A13" s="50" t="s">
        <v>51</v>
      </c>
      <c r="B13" s="49" t="s">
        <v>301</v>
      </c>
      <c r="C13" s="50" t="s">
        <v>56</v>
      </c>
      <c r="D13" s="29" t="s">
        <v>49</v>
      </c>
      <c r="E13" s="430">
        <v>0.274</v>
      </c>
      <c r="F13" s="440"/>
      <c r="G13" s="440"/>
      <c r="H13" s="440"/>
    </row>
    <row r="14" spans="1:8" s="18" customFormat="1" ht="18" customHeight="1">
      <c r="A14" s="64" t="s">
        <v>57</v>
      </c>
      <c r="B14" s="39" t="s">
        <v>58</v>
      </c>
      <c r="C14" s="39"/>
      <c r="D14" s="69"/>
      <c r="E14" s="429"/>
      <c r="F14" s="439"/>
      <c r="G14" s="439"/>
      <c r="H14" s="439"/>
    </row>
    <row r="15" spans="1:8" ht="47.25" customHeight="1">
      <c r="A15" s="50" t="s">
        <v>59</v>
      </c>
      <c r="B15" s="49" t="s">
        <v>466</v>
      </c>
      <c r="C15" s="50" t="s">
        <v>56</v>
      </c>
      <c r="D15" s="29" t="s">
        <v>49</v>
      </c>
      <c r="E15" s="431">
        <v>0.08</v>
      </c>
      <c r="F15" s="441"/>
      <c r="G15" s="441"/>
      <c r="H15" s="441"/>
    </row>
    <row r="16" spans="1:8" ht="31.5" customHeight="1">
      <c r="A16" s="50" t="s">
        <v>60</v>
      </c>
      <c r="B16" s="49" t="s">
        <v>360</v>
      </c>
      <c r="C16" s="47" t="s">
        <v>56</v>
      </c>
      <c r="D16" s="29" t="s">
        <v>49</v>
      </c>
      <c r="E16" s="431">
        <v>0.014</v>
      </c>
      <c r="F16" s="441"/>
      <c r="G16" s="441"/>
      <c r="H16" s="441"/>
    </row>
    <row r="17" spans="1:8" s="18" customFormat="1" ht="33" customHeight="1">
      <c r="A17" s="64" t="s">
        <v>61</v>
      </c>
      <c r="B17" s="39" t="s">
        <v>289</v>
      </c>
      <c r="C17" s="39"/>
      <c r="D17" s="69"/>
      <c r="E17" s="427"/>
      <c r="F17" s="373"/>
      <c r="G17" s="373"/>
      <c r="H17" s="373"/>
    </row>
    <row r="18" spans="1:8" ht="39.75" customHeight="1">
      <c r="A18" s="50" t="s">
        <v>63</v>
      </c>
      <c r="B18" s="135" t="s">
        <v>245</v>
      </c>
      <c r="C18" s="32" t="s">
        <v>307</v>
      </c>
      <c r="D18" s="29" t="s">
        <v>49</v>
      </c>
      <c r="E18" s="416">
        <v>3.16</v>
      </c>
      <c r="F18" s="227"/>
      <c r="G18" s="227"/>
      <c r="H18" s="227"/>
    </row>
    <row r="19" spans="1:8" ht="24.75" customHeight="1" hidden="1">
      <c r="A19" s="50" t="s">
        <v>64</v>
      </c>
      <c r="B19" s="49" t="s">
        <v>253</v>
      </c>
      <c r="C19" s="213" t="s">
        <v>56</v>
      </c>
      <c r="D19" s="29" t="s">
        <v>49</v>
      </c>
      <c r="E19" s="416"/>
      <c r="F19" s="227"/>
      <c r="G19" s="227"/>
      <c r="H19" s="227"/>
    </row>
    <row r="20" spans="1:8" ht="24" customHeight="1">
      <c r="A20" s="50" t="s">
        <v>64</v>
      </c>
      <c r="B20" s="56" t="s">
        <v>16</v>
      </c>
      <c r="C20" s="213" t="s">
        <v>395</v>
      </c>
      <c r="D20" s="32" t="s">
        <v>49</v>
      </c>
      <c r="E20" s="416">
        <v>0.033</v>
      </c>
      <c r="F20" s="227"/>
      <c r="G20" s="227"/>
      <c r="H20" s="227"/>
    </row>
    <row r="21" spans="1:8" ht="29.25" customHeight="1">
      <c r="A21" s="49"/>
      <c r="B21" s="39" t="s">
        <v>442</v>
      </c>
      <c r="C21" s="49"/>
      <c r="D21" s="69"/>
      <c r="E21" s="429"/>
      <c r="F21" s="439"/>
      <c r="G21" s="439"/>
      <c r="H21" s="439"/>
    </row>
    <row r="22" spans="1:8" s="18" customFormat="1" ht="16.5" customHeight="1">
      <c r="A22" s="64" t="s">
        <v>98</v>
      </c>
      <c r="B22" s="39" t="s">
        <v>99</v>
      </c>
      <c r="C22" s="39"/>
      <c r="D22" s="69"/>
      <c r="E22" s="429"/>
      <c r="F22" s="439"/>
      <c r="G22" s="439"/>
      <c r="H22" s="439"/>
    </row>
    <row r="23" spans="1:8" ht="60.75" customHeight="1">
      <c r="A23" s="50" t="s">
        <v>100</v>
      </c>
      <c r="B23" s="49" t="s">
        <v>20</v>
      </c>
      <c r="C23" s="32" t="s">
        <v>42</v>
      </c>
      <c r="D23" s="31" t="s">
        <v>49</v>
      </c>
      <c r="E23" s="431">
        <v>0.014</v>
      </c>
      <c r="F23" s="441"/>
      <c r="G23" s="441"/>
      <c r="H23" s="441"/>
    </row>
    <row r="24" spans="1:9" ht="30.75" customHeight="1">
      <c r="A24" s="50" t="s">
        <v>101</v>
      </c>
      <c r="B24" s="49" t="s">
        <v>227</v>
      </c>
      <c r="C24" s="50" t="s">
        <v>66</v>
      </c>
      <c r="D24" s="29" t="s">
        <v>49</v>
      </c>
      <c r="E24" s="430">
        <v>2.08</v>
      </c>
      <c r="F24" s="440"/>
      <c r="G24" s="440"/>
      <c r="H24" s="440"/>
      <c r="I24" s="17" t="e">
        <f>E24/#REF!</f>
        <v>#REF!</v>
      </c>
    </row>
    <row r="25" spans="1:8" ht="31.5" customHeight="1">
      <c r="A25" s="50" t="s">
        <v>103</v>
      </c>
      <c r="B25" s="49" t="s">
        <v>242</v>
      </c>
      <c r="C25" s="50" t="s">
        <v>56</v>
      </c>
      <c r="D25" s="29" t="s">
        <v>49</v>
      </c>
      <c r="E25" s="431">
        <v>0.005</v>
      </c>
      <c r="F25" s="441"/>
      <c r="G25" s="441"/>
      <c r="H25" s="441"/>
    </row>
    <row r="26" spans="1:8" ht="29.25" customHeight="1">
      <c r="A26" s="50" t="s">
        <v>103</v>
      </c>
      <c r="B26" s="49" t="s">
        <v>105</v>
      </c>
      <c r="C26" s="50" t="s">
        <v>56</v>
      </c>
      <c r="D26" s="29" t="s">
        <v>49</v>
      </c>
      <c r="E26" s="431">
        <v>0.013</v>
      </c>
      <c r="F26" s="441"/>
      <c r="G26" s="441"/>
      <c r="H26" s="441"/>
    </row>
    <row r="27" spans="1:8" s="18" customFormat="1" ht="16.5" customHeight="1">
      <c r="A27" s="64" t="s">
        <v>106</v>
      </c>
      <c r="B27" s="39" t="s">
        <v>107</v>
      </c>
      <c r="C27" s="39"/>
      <c r="D27" s="69"/>
      <c r="E27" s="429"/>
      <c r="F27" s="439"/>
      <c r="G27" s="439"/>
      <c r="H27" s="439"/>
    </row>
    <row r="28" spans="1:9" ht="29.25" customHeight="1">
      <c r="A28" s="50" t="s">
        <v>108</v>
      </c>
      <c r="B28" s="129" t="s">
        <v>374</v>
      </c>
      <c r="C28" s="50" t="s">
        <v>56</v>
      </c>
      <c r="D28" s="29" t="s">
        <v>49</v>
      </c>
      <c r="E28" s="431">
        <v>0.11</v>
      </c>
      <c r="F28" s="441"/>
      <c r="G28" s="441"/>
      <c r="H28" s="441"/>
      <c r="I28" s="17">
        <v>0.11</v>
      </c>
    </row>
    <row r="29" spans="1:9" ht="43.5" customHeight="1">
      <c r="A29" s="50" t="s">
        <v>110</v>
      </c>
      <c r="B29" s="49" t="s">
        <v>408</v>
      </c>
      <c r="C29" s="434" t="s">
        <v>66</v>
      </c>
      <c r="D29" s="73" t="s">
        <v>49</v>
      </c>
      <c r="E29" s="435">
        <v>0.075</v>
      </c>
      <c r="F29" s="442"/>
      <c r="G29" s="442"/>
      <c r="H29" s="442"/>
      <c r="I29" s="17">
        <v>0.047</v>
      </c>
    </row>
    <row r="30" spans="1:8" ht="18.75" customHeight="1">
      <c r="A30" s="50" t="s">
        <v>111</v>
      </c>
      <c r="B30" s="56" t="s">
        <v>6</v>
      </c>
      <c r="C30" s="32" t="s">
        <v>37</v>
      </c>
      <c r="D30" s="40" t="s">
        <v>49</v>
      </c>
      <c r="E30" s="430">
        <v>0.02</v>
      </c>
      <c r="F30" s="440"/>
      <c r="G30" s="440"/>
      <c r="H30" s="440"/>
    </row>
    <row r="31" spans="1:8" s="18" customFormat="1" ht="16.5" customHeight="1">
      <c r="A31" s="39"/>
      <c r="B31" s="104" t="s">
        <v>127</v>
      </c>
      <c r="C31" s="39"/>
      <c r="D31" s="69"/>
      <c r="E31" s="427"/>
      <c r="F31" s="373"/>
      <c r="G31" s="373"/>
      <c r="H31" s="373"/>
    </row>
    <row r="32" spans="1:8" ht="30.75" customHeight="1">
      <c r="A32" s="50" t="s">
        <v>128</v>
      </c>
      <c r="B32" s="49" t="s">
        <v>129</v>
      </c>
      <c r="C32" s="50" t="s">
        <v>114</v>
      </c>
      <c r="D32" s="29" t="s">
        <v>49</v>
      </c>
      <c r="E32" s="416">
        <v>0.015</v>
      </c>
      <c r="F32" s="227"/>
      <c r="G32" s="227"/>
      <c r="H32" s="227"/>
    </row>
    <row r="33" spans="1:8" ht="30.75" customHeight="1">
      <c r="A33" s="50" t="s">
        <v>130</v>
      </c>
      <c r="B33" s="49" t="s">
        <v>325</v>
      </c>
      <c r="C33" s="50" t="s">
        <v>131</v>
      </c>
      <c r="D33" s="29" t="s">
        <v>49</v>
      </c>
      <c r="E33" s="416">
        <v>0.337</v>
      </c>
      <c r="F33" s="227"/>
      <c r="G33" s="227"/>
      <c r="H33" s="227"/>
    </row>
    <row r="34" spans="1:8" ht="30" customHeight="1">
      <c r="A34" s="50" t="s">
        <v>457</v>
      </c>
      <c r="B34" s="56" t="s">
        <v>40</v>
      </c>
      <c r="C34" s="50" t="s">
        <v>115</v>
      </c>
      <c r="D34" s="29" t="s">
        <v>49</v>
      </c>
      <c r="E34" s="416">
        <v>0.015</v>
      </c>
      <c r="F34" s="227"/>
      <c r="G34" s="227"/>
      <c r="H34" s="227"/>
    </row>
    <row r="35" spans="1:9" s="18" customFormat="1" ht="15" customHeight="1">
      <c r="A35" s="39"/>
      <c r="B35" s="105" t="s">
        <v>132</v>
      </c>
      <c r="C35" s="39"/>
      <c r="D35" s="31" t="s">
        <v>49</v>
      </c>
      <c r="E35" s="432">
        <v>0.795</v>
      </c>
      <c r="F35" s="443"/>
      <c r="G35" s="443"/>
      <c r="H35" s="443"/>
      <c r="I35" s="245" t="e">
        <f>E35/#REF!</f>
        <v>#REF!</v>
      </c>
    </row>
    <row r="36" spans="1:8" ht="14.25" customHeight="1">
      <c r="A36" s="64" t="s">
        <v>133</v>
      </c>
      <c r="B36" s="39" t="s">
        <v>99</v>
      </c>
      <c r="C36" s="49"/>
      <c r="D36" s="29"/>
      <c r="E36" s="416"/>
      <c r="F36" s="227"/>
      <c r="G36" s="227"/>
      <c r="H36" s="227"/>
    </row>
    <row r="37" spans="1:8" ht="16.5" customHeight="1">
      <c r="A37" s="50" t="s">
        <v>134</v>
      </c>
      <c r="B37" s="110" t="s">
        <v>324</v>
      </c>
      <c r="C37" s="50" t="s">
        <v>136</v>
      </c>
      <c r="D37" s="29"/>
      <c r="E37" s="416"/>
      <c r="F37" s="227"/>
      <c r="G37" s="227"/>
      <c r="H37" s="227"/>
    </row>
    <row r="38" spans="1:8" ht="14.25" customHeight="1">
      <c r="A38" s="50" t="s">
        <v>137</v>
      </c>
      <c r="B38" s="49" t="s">
        <v>135</v>
      </c>
      <c r="C38" s="50" t="s">
        <v>136</v>
      </c>
      <c r="D38" s="29"/>
      <c r="E38" s="416"/>
      <c r="F38" s="227"/>
      <c r="G38" s="227"/>
      <c r="H38" s="227"/>
    </row>
    <row r="39" spans="1:8" ht="30" customHeight="1">
      <c r="A39" s="50" t="s">
        <v>139</v>
      </c>
      <c r="B39" s="49" t="s">
        <v>138</v>
      </c>
      <c r="C39" s="50" t="s">
        <v>136</v>
      </c>
      <c r="D39" s="29"/>
      <c r="E39" s="416"/>
      <c r="F39" s="227"/>
      <c r="G39" s="227"/>
      <c r="H39" s="227"/>
    </row>
    <row r="40" spans="1:8" ht="15" customHeight="1">
      <c r="A40" s="50" t="s">
        <v>141</v>
      </c>
      <c r="B40" s="49" t="s">
        <v>460</v>
      </c>
      <c r="C40" s="50" t="s">
        <v>136</v>
      </c>
      <c r="D40" s="29"/>
      <c r="E40" s="416"/>
      <c r="F40" s="227"/>
      <c r="G40" s="227"/>
      <c r="H40" s="227"/>
    </row>
    <row r="41" spans="1:8" ht="18" customHeight="1">
      <c r="A41" s="50" t="s">
        <v>143</v>
      </c>
      <c r="B41" s="49" t="s">
        <v>461</v>
      </c>
      <c r="C41" s="50" t="s">
        <v>156</v>
      </c>
      <c r="D41" s="29"/>
      <c r="E41" s="416"/>
      <c r="F41" s="227"/>
      <c r="G41" s="227"/>
      <c r="H41" s="227"/>
    </row>
    <row r="42" spans="1:8" ht="16.5" customHeight="1">
      <c r="A42" s="50" t="s">
        <v>145</v>
      </c>
      <c r="B42" s="49" t="s">
        <v>144</v>
      </c>
      <c r="C42" s="50" t="s">
        <v>156</v>
      </c>
      <c r="D42" s="29"/>
      <c r="E42" s="416"/>
      <c r="F42" s="227"/>
      <c r="G42" s="227"/>
      <c r="H42" s="227"/>
    </row>
    <row r="43" spans="1:8" ht="46.5" customHeight="1">
      <c r="A43" s="50" t="s">
        <v>215</v>
      </c>
      <c r="B43" s="49" t="s">
        <v>21</v>
      </c>
      <c r="C43" s="139" t="s">
        <v>467</v>
      </c>
      <c r="D43" s="29"/>
      <c r="E43" s="416"/>
      <c r="F43" s="227"/>
      <c r="G43" s="227"/>
      <c r="H43" s="227"/>
    </row>
    <row r="44" spans="1:8" s="18" customFormat="1" ht="15" customHeight="1">
      <c r="A44" s="64" t="s">
        <v>146</v>
      </c>
      <c r="B44" s="39" t="s">
        <v>107</v>
      </c>
      <c r="C44" s="39"/>
      <c r="D44" s="69"/>
      <c r="E44" s="427"/>
      <c r="F44" s="373"/>
      <c r="G44" s="373"/>
      <c r="H44" s="373"/>
    </row>
    <row r="45" spans="1:8" s="18" customFormat="1" ht="15" customHeight="1">
      <c r="A45" s="50" t="s">
        <v>147</v>
      </c>
      <c r="B45" s="110" t="s">
        <v>353</v>
      </c>
      <c r="C45" s="50" t="s">
        <v>136</v>
      </c>
      <c r="D45" s="69"/>
      <c r="E45" s="427"/>
      <c r="F45" s="373"/>
      <c r="G45" s="373"/>
      <c r="H45" s="373"/>
    </row>
    <row r="46" spans="1:8" ht="47.25" customHeight="1">
      <c r="A46" s="50" t="s">
        <v>148</v>
      </c>
      <c r="B46" s="49" t="s">
        <v>419</v>
      </c>
      <c r="C46" s="47" t="s">
        <v>469</v>
      </c>
      <c r="D46" s="29"/>
      <c r="E46" s="416"/>
      <c r="F46" s="227"/>
      <c r="G46" s="227"/>
      <c r="H46" s="227"/>
    </row>
    <row r="47" spans="1:8" ht="31.5" customHeight="1">
      <c r="A47" s="50" t="s">
        <v>216</v>
      </c>
      <c r="B47" s="49" t="s">
        <v>462</v>
      </c>
      <c r="C47" s="47" t="s">
        <v>469</v>
      </c>
      <c r="D47" s="29"/>
      <c r="E47" s="416"/>
      <c r="F47" s="227"/>
      <c r="G47" s="227"/>
      <c r="H47" s="227"/>
    </row>
    <row r="48" spans="1:8" ht="19.5" customHeight="1" hidden="1">
      <c r="A48" s="50" t="s">
        <v>216</v>
      </c>
      <c r="B48" s="49" t="s">
        <v>217</v>
      </c>
      <c r="C48" s="50" t="s">
        <v>239</v>
      </c>
      <c r="D48" s="29"/>
      <c r="E48" s="416"/>
      <c r="F48" s="227"/>
      <c r="G48" s="227"/>
      <c r="H48" s="227"/>
    </row>
    <row r="49" spans="1:8" ht="14.25" customHeight="1">
      <c r="A49" s="50" t="s">
        <v>218</v>
      </c>
      <c r="B49" s="49" t="s">
        <v>468</v>
      </c>
      <c r="C49" s="47" t="s">
        <v>469</v>
      </c>
      <c r="D49" s="29"/>
      <c r="E49" s="416"/>
      <c r="F49" s="227"/>
      <c r="G49" s="227"/>
      <c r="H49" s="227"/>
    </row>
    <row r="50" spans="1:8" ht="31.5" customHeight="1">
      <c r="A50" s="50" t="s">
        <v>426</v>
      </c>
      <c r="B50" s="49" t="s">
        <v>190</v>
      </c>
      <c r="C50" s="50" t="s">
        <v>136</v>
      </c>
      <c r="D50" s="29"/>
      <c r="E50" s="416"/>
      <c r="F50" s="227"/>
      <c r="G50" s="227"/>
      <c r="H50" s="227"/>
    </row>
    <row r="51" spans="1:8" ht="17.25" customHeight="1">
      <c r="A51" s="66"/>
      <c r="B51" s="106" t="s">
        <v>394</v>
      </c>
      <c r="C51" s="50" t="s">
        <v>131</v>
      </c>
      <c r="D51" s="29" t="s">
        <v>49</v>
      </c>
      <c r="E51" s="416">
        <v>1.56</v>
      </c>
      <c r="F51" s="227"/>
      <c r="G51" s="227"/>
      <c r="H51" s="227"/>
    </row>
    <row r="52" spans="1:8" ht="19.5" customHeight="1">
      <c r="A52" s="66"/>
      <c r="B52" s="534" t="s">
        <v>169</v>
      </c>
      <c r="C52" s="684"/>
      <c r="D52" s="29"/>
      <c r="E52" s="416"/>
      <c r="F52" s="227"/>
      <c r="G52" s="227"/>
      <c r="H52" s="227"/>
    </row>
    <row r="53" spans="1:8" ht="15.75" customHeight="1">
      <c r="A53" s="67" t="s">
        <v>170</v>
      </c>
      <c r="B53" s="549" t="s">
        <v>171</v>
      </c>
      <c r="C53" s="551"/>
      <c r="D53" s="29"/>
      <c r="E53" s="416"/>
      <c r="F53" s="227"/>
      <c r="G53" s="227"/>
      <c r="H53" s="227"/>
    </row>
    <row r="54" spans="1:8" ht="30.75" customHeight="1">
      <c r="A54" s="67" t="s">
        <v>170</v>
      </c>
      <c r="B54" s="549" t="s">
        <v>172</v>
      </c>
      <c r="C54" s="550"/>
      <c r="D54" s="29"/>
      <c r="E54" s="416"/>
      <c r="F54" s="227"/>
      <c r="G54" s="227"/>
      <c r="H54" s="227"/>
    </row>
    <row r="55" spans="1:8" ht="17.25" customHeight="1">
      <c r="A55" s="67" t="s">
        <v>170</v>
      </c>
      <c r="B55" s="549" t="s">
        <v>173</v>
      </c>
      <c r="C55" s="551"/>
      <c r="D55" s="29"/>
      <c r="E55" s="416"/>
      <c r="F55" s="227"/>
      <c r="G55" s="227"/>
      <c r="H55" s="227"/>
    </row>
    <row r="56" spans="1:8" ht="46.5" customHeight="1">
      <c r="A56" s="67" t="s">
        <v>170</v>
      </c>
      <c r="B56" s="549" t="s">
        <v>174</v>
      </c>
      <c r="C56" s="551"/>
      <c r="D56" s="29"/>
      <c r="E56" s="416"/>
      <c r="F56" s="227"/>
      <c r="G56" s="227"/>
      <c r="H56" s="227"/>
    </row>
    <row r="57" spans="1:8" ht="18" customHeight="1">
      <c r="A57" s="67" t="s">
        <v>170</v>
      </c>
      <c r="B57" s="549" t="s">
        <v>175</v>
      </c>
      <c r="C57" s="551"/>
      <c r="D57" s="29"/>
      <c r="E57" s="416"/>
      <c r="F57" s="227"/>
      <c r="G57" s="227"/>
      <c r="H57" s="227"/>
    </row>
    <row r="58" spans="1:8" ht="18.75" customHeight="1">
      <c r="A58" s="67" t="s">
        <v>170</v>
      </c>
      <c r="B58" s="549" t="s">
        <v>176</v>
      </c>
      <c r="C58" s="551"/>
      <c r="D58" s="29"/>
      <c r="E58" s="416"/>
      <c r="F58" s="227"/>
      <c r="G58" s="227"/>
      <c r="H58" s="227"/>
    </row>
    <row r="59" spans="1:8" ht="29.25" customHeight="1">
      <c r="A59" s="67" t="s">
        <v>170</v>
      </c>
      <c r="B59" s="549" t="s">
        <v>398</v>
      </c>
      <c r="C59" s="551"/>
      <c r="D59" s="29"/>
      <c r="E59" s="416"/>
      <c r="F59" s="227"/>
      <c r="G59" s="227"/>
      <c r="H59" s="227"/>
    </row>
    <row r="60" spans="1:8" ht="31.5" customHeight="1">
      <c r="A60" s="66"/>
      <c r="B60" s="541" t="s">
        <v>293</v>
      </c>
      <c r="C60" s="542"/>
      <c r="D60" s="31" t="s">
        <v>49</v>
      </c>
      <c r="E60" s="433">
        <v>2.9</v>
      </c>
      <c r="F60" s="444"/>
      <c r="G60" s="444"/>
      <c r="H60" s="444"/>
    </row>
    <row r="61" spans="1:8" ht="17.25" customHeight="1">
      <c r="A61" s="67"/>
      <c r="B61" s="583" t="s">
        <v>300</v>
      </c>
      <c r="C61" s="682"/>
      <c r="D61" s="69"/>
      <c r="E61" s="416"/>
      <c r="F61" s="227"/>
      <c r="G61" s="227"/>
      <c r="H61" s="227"/>
    </row>
    <row r="62" spans="1:8" ht="17.25" customHeight="1">
      <c r="A62" s="67" t="s">
        <v>170</v>
      </c>
      <c r="B62" s="107" t="s">
        <v>365</v>
      </c>
      <c r="C62" s="311"/>
      <c r="D62" s="324"/>
      <c r="E62" s="416"/>
      <c r="F62" s="227"/>
      <c r="G62" s="227"/>
      <c r="H62" s="227"/>
    </row>
    <row r="63" spans="1:8" ht="47.25" customHeight="1">
      <c r="A63" s="67" t="s">
        <v>170</v>
      </c>
      <c r="B63" s="614" t="s">
        <v>231</v>
      </c>
      <c r="C63" s="676"/>
      <c r="D63" s="124"/>
      <c r="E63" s="416"/>
      <c r="F63" s="227"/>
      <c r="G63" s="227"/>
      <c r="H63" s="227"/>
    </row>
    <row r="64" spans="1:8" ht="81" customHeight="1">
      <c r="A64" s="67" t="s">
        <v>170</v>
      </c>
      <c r="B64" s="614" t="s">
        <v>41</v>
      </c>
      <c r="C64" s="676"/>
      <c r="D64" s="124"/>
      <c r="E64" s="416"/>
      <c r="F64" s="227"/>
      <c r="G64" s="227"/>
      <c r="H64" s="227"/>
    </row>
    <row r="65" spans="1:8" ht="15.75" customHeight="1">
      <c r="A65" s="67" t="s">
        <v>170</v>
      </c>
      <c r="B65" s="115" t="s">
        <v>464</v>
      </c>
      <c r="C65" s="116"/>
      <c r="D65" s="124"/>
      <c r="E65" s="416"/>
      <c r="F65" s="227"/>
      <c r="G65" s="227"/>
      <c r="H65" s="227"/>
    </row>
    <row r="66" spans="1:8" ht="15.75" customHeight="1">
      <c r="A66" s="67" t="s">
        <v>170</v>
      </c>
      <c r="B66" s="115" t="s">
        <v>397</v>
      </c>
      <c r="C66" s="116"/>
      <c r="D66" s="124"/>
      <c r="E66" s="416"/>
      <c r="F66" s="227"/>
      <c r="G66" s="227"/>
      <c r="H66" s="227"/>
    </row>
    <row r="67" spans="1:8" ht="17.25" customHeight="1">
      <c r="A67" s="67"/>
      <c r="B67" s="120" t="s">
        <v>448</v>
      </c>
      <c r="C67" s="50"/>
      <c r="D67" s="32" t="s">
        <v>49</v>
      </c>
      <c r="E67" s="416">
        <f>E68+E69+E70</f>
        <v>2.37</v>
      </c>
      <c r="F67" s="227"/>
      <c r="G67" s="227"/>
      <c r="H67" s="227"/>
    </row>
    <row r="68" spans="1:8" ht="14.25" customHeight="1">
      <c r="A68" s="66"/>
      <c r="B68" s="394" t="s">
        <v>259</v>
      </c>
      <c r="C68" s="139" t="s">
        <v>131</v>
      </c>
      <c r="D68" s="139" t="s">
        <v>49</v>
      </c>
      <c r="E68" s="183">
        <v>2.06</v>
      </c>
      <c r="F68" s="227"/>
      <c r="G68" s="227"/>
      <c r="H68" s="227"/>
    </row>
    <row r="69" spans="1:8" ht="15" customHeight="1">
      <c r="A69" s="66"/>
      <c r="B69" s="395" t="s">
        <v>266</v>
      </c>
      <c r="C69" s="139" t="s">
        <v>131</v>
      </c>
      <c r="D69" s="139" t="s">
        <v>49</v>
      </c>
      <c r="E69" s="183">
        <v>0.26</v>
      </c>
      <c r="F69" s="227"/>
      <c r="G69" s="227"/>
      <c r="H69" s="227"/>
    </row>
    <row r="70" spans="1:8" ht="24.75" customHeight="1">
      <c r="A70" s="66"/>
      <c r="B70" s="395" t="s">
        <v>260</v>
      </c>
      <c r="C70" s="139" t="s">
        <v>56</v>
      </c>
      <c r="D70" s="139" t="s">
        <v>49</v>
      </c>
      <c r="E70" s="183">
        <v>0.05</v>
      </c>
      <c r="F70" s="227"/>
      <c r="G70" s="227"/>
      <c r="H70" s="227"/>
    </row>
    <row r="71" spans="1:8" ht="69.75" customHeight="1">
      <c r="A71" s="66"/>
      <c r="B71" s="120" t="s">
        <v>249</v>
      </c>
      <c r="C71" s="31">
        <v>2012</v>
      </c>
      <c r="D71" s="31" t="s">
        <v>49</v>
      </c>
      <c r="E71" s="31" t="s">
        <v>248</v>
      </c>
      <c r="F71" s="445"/>
      <c r="G71" s="445"/>
      <c r="H71" s="445"/>
    </row>
    <row r="73" spans="2:4" ht="15" customHeight="1">
      <c r="B73" s="137" t="s">
        <v>412</v>
      </c>
      <c r="C73" s="137" t="s">
        <v>205</v>
      </c>
      <c r="D73" s="146"/>
    </row>
  </sheetData>
  <sheetProtection/>
  <mergeCells count="18">
    <mergeCell ref="B4:D4"/>
    <mergeCell ref="A6:A7"/>
    <mergeCell ref="B6:B7"/>
    <mergeCell ref="C6:C7"/>
    <mergeCell ref="D6:D7"/>
    <mergeCell ref="B55:C55"/>
    <mergeCell ref="B58:C58"/>
    <mergeCell ref="B60:C60"/>
    <mergeCell ref="B64:C64"/>
    <mergeCell ref="B59:C59"/>
    <mergeCell ref="B61:C61"/>
    <mergeCell ref="B63:C63"/>
    <mergeCell ref="B56:C56"/>
    <mergeCell ref="B57:C57"/>
    <mergeCell ref="E6:E7"/>
    <mergeCell ref="B52:C52"/>
    <mergeCell ref="B53:C53"/>
    <mergeCell ref="B54:C54"/>
  </mergeCells>
  <printOptions/>
  <pageMargins left="0.5905511811023623" right="0" top="0" bottom="0" header="0.5118110236220472" footer="0.5118110236220472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2:G57"/>
  <sheetViews>
    <sheetView zoomScale="75" zoomScaleNormal="75" zoomScalePageLayoutView="0" workbookViewId="0" topLeftCell="A1">
      <selection activeCell="G5" sqref="G5"/>
    </sheetView>
  </sheetViews>
  <sheetFormatPr defaultColWidth="86.57421875" defaultRowHeight="15" customHeight="1"/>
  <cols>
    <col min="1" max="1" width="6.421875" style="42" customWidth="1"/>
    <col min="2" max="2" width="81.140625" style="24" customWidth="1"/>
    <col min="3" max="3" width="19.8515625" style="24" customWidth="1"/>
    <col min="4" max="4" width="11.140625" style="68" customWidth="1"/>
    <col min="5" max="5" width="16.57421875" style="71" customWidth="1"/>
    <col min="6" max="7" width="10.140625" style="24" customWidth="1"/>
    <col min="8" max="8" width="10.57421875" style="17" customWidth="1"/>
    <col min="9" max="16384" width="86.57421875" style="17" customWidth="1"/>
  </cols>
  <sheetData>
    <row r="2" spans="3:7" ht="15" customHeight="1">
      <c r="C2" s="159" t="s">
        <v>320</v>
      </c>
      <c r="F2" s="71"/>
      <c r="G2" s="71"/>
    </row>
    <row r="3" spans="3:7" ht="15" customHeight="1">
      <c r="C3" s="159" t="s">
        <v>81</v>
      </c>
      <c r="F3" s="71"/>
      <c r="G3" s="71"/>
    </row>
    <row r="4" spans="2:4" ht="60" customHeight="1">
      <c r="B4" s="577" t="s">
        <v>350</v>
      </c>
      <c r="C4" s="577"/>
      <c r="D4" s="577"/>
    </row>
    <row r="5" spans="2:4" ht="12.75" customHeight="1">
      <c r="B5" s="78"/>
      <c r="C5" s="78"/>
      <c r="D5" s="78"/>
    </row>
    <row r="6" spans="1:7" ht="15" customHeight="1">
      <c r="A6" s="690" t="s">
        <v>45</v>
      </c>
      <c r="B6" s="578" t="s">
        <v>46</v>
      </c>
      <c r="C6" s="688" t="s">
        <v>47</v>
      </c>
      <c r="D6" s="688" t="s">
        <v>48</v>
      </c>
      <c r="E6" s="685" t="s">
        <v>354</v>
      </c>
      <c r="F6" s="408"/>
      <c r="G6" s="408"/>
    </row>
    <row r="7" spans="1:7" ht="43.5" customHeight="1">
      <c r="A7" s="690"/>
      <c r="B7" s="578"/>
      <c r="C7" s="688"/>
      <c r="D7" s="688"/>
      <c r="E7" s="685"/>
      <c r="F7" s="408"/>
      <c r="G7" s="408"/>
    </row>
    <row r="8" spans="1:7" ht="17.25" customHeight="1">
      <c r="A8" s="160"/>
      <c r="B8" s="138" t="s">
        <v>340</v>
      </c>
      <c r="C8" s="31"/>
      <c r="D8" s="33" t="s">
        <v>49</v>
      </c>
      <c r="E8" s="165">
        <v>11.91</v>
      </c>
      <c r="F8" s="408"/>
      <c r="G8" s="408"/>
    </row>
    <row r="9" spans="1:7" ht="16.5" customHeight="1">
      <c r="A9" s="160"/>
      <c r="B9" s="145" t="s">
        <v>337</v>
      </c>
      <c r="C9" s="31"/>
      <c r="D9" s="31"/>
      <c r="E9" s="457">
        <f>E10/E8-100%</f>
        <v>0.0772460117548277</v>
      </c>
      <c r="F9" s="408"/>
      <c r="G9" s="408"/>
    </row>
    <row r="10" spans="1:7" ht="16.5" customHeight="1">
      <c r="A10" s="275"/>
      <c r="B10" s="138" t="s">
        <v>341</v>
      </c>
      <c r="C10" s="298"/>
      <c r="D10" s="33" t="s">
        <v>49</v>
      </c>
      <c r="E10" s="45">
        <f>E13+E14+E17+E18+E20+E21+E23+E24+E44+E51+E35</f>
        <v>12.829999999999998</v>
      </c>
      <c r="F10" s="202"/>
      <c r="G10" s="202"/>
    </row>
    <row r="11" spans="1:7" ht="16.5" customHeight="1">
      <c r="A11" s="58"/>
      <c r="B11" s="39" t="s">
        <v>254</v>
      </c>
      <c r="C11" s="49"/>
      <c r="D11" s="69"/>
      <c r="E11" s="70"/>
      <c r="F11" s="446"/>
      <c r="G11" s="446"/>
    </row>
    <row r="12" spans="1:7" ht="31.5" customHeight="1">
      <c r="A12" s="350" t="s">
        <v>50</v>
      </c>
      <c r="B12" s="39" t="s">
        <v>289</v>
      </c>
      <c r="C12" s="49"/>
      <c r="D12" s="69"/>
      <c r="E12" s="70"/>
      <c r="F12" s="446"/>
      <c r="G12" s="446"/>
    </row>
    <row r="13" spans="1:7" ht="39" customHeight="1">
      <c r="A13" s="121" t="s">
        <v>51</v>
      </c>
      <c r="B13" s="135" t="s">
        <v>245</v>
      </c>
      <c r="C13" s="32" t="s">
        <v>307</v>
      </c>
      <c r="D13" s="31" t="s">
        <v>49</v>
      </c>
      <c r="E13" s="351">
        <v>3.16</v>
      </c>
      <c r="F13" s="447"/>
      <c r="G13" s="447"/>
    </row>
    <row r="14" spans="1:7" ht="27" customHeight="1">
      <c r="A14" s="121" t="s">
        <v>54</v>
      </c>
      <c r="B14" s="56" t="s">
        <v>16</v>
      </c>
      <c r="C14" s="213" t="s">
        <v>395</v>
      </c>
      <c r="D14" s="32" t="s">
        <v>49</v>
      </c>
      <c r="E14" s="409">
        <v>0.033</v>
      </c>
      <c r="F14" s="448"/>
      <c r="G14" s="448"/>
    </row>
    <row r="15" spans="1:7" ht="27.75" customHeight="1">
      <c r="A15" s="56"/>
      <c r="B15" s="39" t="s">
        <v>294</v>
      </c>
      <c r="C15" s="49"/>
      <c r="D15" s="69"/>
      <c r="E15" s="55"/>
      <c r="F15" s="449"/>
      <c r="G15" s="449"/>
    </row>
    <row r="16" spans="1:7" s="18" customFormat="1" ht="16.5" customHeight="1">
      <c r="A16" s="350" t="s">
        <v>98</v>
      </c>
      <c r="B16" s="39" t="s">
        <v>99</v>
      </c>
      <c r="C16" s="39"/>
      <c r="D16" s="69"/>
      <c r="E16" s="77"/>
      <c r="F16" s="202"/>
      <c r="G16" s="202"/>
    </row>
    <row r="17" spans="1:7" ht="60" customHeight="1">
      <c r="A17" s="121" t="s">
        <v>100</v>
      </c>
      <c r="B17" s="49" t="s">
        <v>43</v>
      </c>
      <c r="C17" s="139" t="s">
        <v>42</v>
      </c>
      <c r="D17" s="29" t="s">
        <v>49</v>
      </c>
      <c r="E17" s="100">
        <v>0.014</v>
      </c>
      <c r="F17" s="205"/>
      <c r="G17" s="205"/>
    </row>
    <row r="18" spans="1:7" ht="28.5" customHeight="1">
      <c r="A18" s="121" t="s">
        <v>101</v>
      </c>
      <c r="B18" s="49" t="s">
        <v>227</v>
      </c>
      <c r="C18" s="50" t="s">
        <v>66</v>
      </c>
      <c r="D18" s="29" t="s">
        <v>49</v>
      </c>
      <c r="E18" s="100">
        <v>2.08</v>
      </c>
      <c r="F18" s="225"/>
      <c r="G18" s="225"/>
    </row>
    <row r="19" spans="1:7" s="18" customFormat="1" ht="16.5" customHeight="1">
      <c r="A19" s="350" t="s">
        <v>106</v>
      </c>
      <c r="B19" s="39" t="s">
        <v>107</v>
      </c>
      <c r="C19" s="39"/>
      <c r="D19" s="69"/>
      <c r="E19" s="77"/>
      <c r="F19" s="202"/>
      <c r="G19" s="202"/>
    </row>
    <row r="20" spans="1:7" ht="28.5" customHeight="1">
      <c r="A20" s="121" t="s">
        <v>108</v>
      </c>
      <c r="B20" s="238" t="s">
        <v>272</v>
      </c>
      <c r="C20" s="222" t="s">
        <v>53</v>
      </c>
      <c r="D20" s="29" t="s">
        <v>49</v>
      </c>
      <c r="E20" s="392">
        <v>0.05</v>
      </c>
      <c r="F20" s="203"/>
      <c r="G20" s="203"/>
    </row>
    <row r="21" spans="1:7" ht="14.25" customHeight="1">
      <c r="A21" s="121" t="s">
        <v>110</v>
      </c>
      <c r="B21" s="56" t="s">
        <v>15</v>
      </c>
      <c r="C21" s="32" t="s">
        <v>37</v>
      </c>
      <c r="D21" s="40" t="s">
        <v>49</v>
      </c>
      <c r="E21" s="392">
        <v>0.02</v>
      </c>
      <c r="F21" s="203"/>
      <c r="G21" s="203"/>
    </row>
    <row r="22" spans="1:7" s="18" customFormat="1" ht="13.5" customHeight="1">
      <c r="A22" s="58"/>
      <c r="B22" s="104" t="s">
        <v>127</v>
      </c>
      <c r="C22" s="39"/>
      <c r="D22" s="69"/>
      <c r="E22" s="52"/>
      <c r="F22" s="450"/>
      <c r="G22" s="450"/>
    </row>
    <row r="23" spans="1:7" ht="31.5" customHeight="1">
      <c r="A23" s="121" t="s">
        <v>128</v>
      </c>
      <c r="B23" s="49" t="s">
        <v>129</v>
      </c>
      <c r="C23" s="50" t="s">
        <v>114</v>
      </c>
      <c r="D23" s="29" t="s">
        <v>49</v>
      </c>
      <c r="E23" s="392">
        <v>0.015</v>
      </c>
      <c r="F23" s="451"/>
      <c r="G23" s="451"/>
    </row>
    <row r="24" spans="1:7" s="18" customFormat="1" ht="13.5" customHeight="1">
      <c r="A24" s="58"/>
      <c r="B24" s="105" t="s">
        <v>132</v>
      </c>
      <c r="C24" s="39"/>
      <c r="D24" s="29" t="s">
        <v>49</v>
      </c>
      <c r="E24" s="393">
        <v>0.758</v>
      </c>
      <c r="F24" s="452"/>
      <c r="G24" s="452"/>
    </row>
    <row r="25" spans="1:7" ht="16.5" customHeight="1">
      <c r="A25" s="350" t="s">
        <v>133</v>
      </c>
      <c r="B25" s="39" t="s">
        <v>99</v>
      </c>
      <c r="C25" s="49"/>
      <c r="D25" s="29"/>
      <c r="E25" s="392"/>
      <c r="F25" s="453"/>
      <c r="G25" s="453"/>
    </row>
    <row r="26" spans="1:7" ht="16.5" customHeight="1">
      <c r="A26" s="121" t="s">
        <v>134</v>
      </c>
      <c r="B26" s="110" t="s">
        <v>324</v>
      </c>
      <c r="C26" s="50" t="s">
        <v>136</v>
      </c>
      <c r="D26" s="29"/>
      <c r="E26" s="392"/>
      <c r="F26" s="453"/>
      <c r="G26" s="453"/>
    </row>
    <row r="27" spans="1:7" ht="16.5" customHeight="1">
      <c r="A27" s="121" t="s">
        <v>137</v>
      </c>
      <c r="B27" s="49" t="s">
        <v>135</v>
      </c>
      <c r="C27" s="50" t="s">
        <v>136</v>
      </c>
      <c r="D27" s="29"/>
      <c r="E27" s="392"/>
      <c r="F27" s="453"/>
      <c r="G27" s="453"/>
    </row>
    <row r="28" spans="1:7" ht="28.5" customHeight="1">
      <c r="A28" s="121" t="s">
        <v>139</v>
      </c>
      <c r="B28" s="49" t="s">
        <v>138</v>
      </c>
      <c r="C28" s="50" t="s">
        <v>136</v>
      </c>
      <c r="D28" s="29"/>
      <c r="E28" s="392"/>
      <c r="F28" s="453"/>
      <c r="G28" s="453"/>
    </row>
    <row r="29" spans="1:7" ht="16.5" customHeight="1">
      <c r="A29" s="121" t="s">
        <v>141</v>
      </c>
      <c r="B29" s="49" t="s">
        <v>460</v>
      </c>
      <c r="C29" s="50" t="s">
        <v>136</v>
      </c>
      <c r="D29" s="29"/>
      <c r="E29" s="392"/>
      <c r="F29" s="453"/>
      <c r="G29" s="453"/>
    </row>
    <row r="30" spans="1:7" ht="16.5" customHeight="1">
      <c r="A30" s="121" t="s">
        <v>143</v>
      </c>
      <c r="B30" s="49" t="s">
        <v>461</v>
      </c>
      <c r="C30" s="50" t="s">
        <v>136</v>
      </c>
      <c r="D30" s="29"/>
      <c r="E30" s="392"/>
      <c r="F30" s="453"/>
      <c r="G30" s="453"/>
    </row>
    <row r="31" spans="1:7" ht="17.25" customHeight="1">
      <c r="A31" s="121" t="s">
        <v>145</v>
      </c>
      <c r="B31" s="49" t="s">
        <v>144</v>
      </c>
      <c r="C31" s="50" t="s">
        <v>156</v>
      </c>
      <c r="D31" s="29"/>
      <c r="E31" s="392"/>
      <c r="F31" s="453"/>
      <c r="G31" s="453"/>
    </row>
    <row r="32" spans="1:7" s="18" customFormat="1" ht="15" customHeight="1">
      <c r="A32" s="350" t="s">
        <v>146</v>
      </c>
      <c r="B32" s="39" t="s">
        <v>107</v>
      </c>
      <c r="C32" s="39"/>
      <c r="D32" s="69"/>
      <c r="E32" s="52"/>
      <c r="F32" s="454"/>
      <c r="G32" s="454"/>
    </row>
    <row r="33" spans="1:7" s="18" customFormat="1" ht="15" customHeight="1">
      <c r="A33" s="121" t="s">
        <v>147</v>
      </c>
      <c r="B33" s="110" t="s">
        <v>324</v>
      </c>
      <c r="C33" s="50" t="s">
        <v>136</v>
      </c>
      <c r="D33" s="69"/>
      <c r="E33" s="52"/>
      <c r="F33" s="454"/>
      <c r="G33" s="454"/>
    </row>
    <row r="34" spans="1:7" ht="29.25" customHeight="1">
      <c r="A34" s="121" t="s">
        <v>148</v>
      </c>
      <c r="B34" s="49" t="s">
        <v>190</v>
      </c>
      <c r="C34" s="50" t="s">
        <v>136</v>
      </c>
      <c r="D34" s="29"/>
      <c r="E34" s="392"/>
      <c r="F34" s="453"/>
      <c r="G34" s="453"/>
    </row>
    <row r="35" spans="1:7" ht="17.25" customHeight="1">
      <c r="A35" s="56"/>
      <c r="B35" s="106" t="s">
        <v>394</v>
      </c>
      <c r="C35" s="50" t="s">
        <v>131</v>
      </c>
      <c r="D35" s="31" t="s">
        <v>49</v>
      </c>
      <c r="E35" s="351">
        <v>1.5</v>
      </c>
      <c r="F35" s="455"/>
      <c r="G35" s="455"/>
    </row>
    <row r="36" spans="1:7" ht="15.75" customHeight="1">
      <c r="A36" s="56"/>
      <c r="B36" s="534" t="s">
        <v>169</v>
      </c>
      <c r="C36" s="684"/>
      <c r="D36" s="29"/>
      <c r="E36" s="392"/>
      <c r="F36" s="453"/>
      <c r="G36" s="453"/>
    </row>
    <row r="37" spans="1:7" ht="15.75" customHeight="1">
      <c r="A37" s="121" t="s">
        <v>170</v>
      </c>
      <c r="B37" s="549" t="s">
        <v>171</v>
      </c>
      <c r="C37" s="551"/>
      <c r="D37" s="29"/>
      <c r="E37" s="392"/>
      <c r="F37" s="453"/>
      <c r="G37" s="453"/>
    </row>
    <row r="38" spans="1:7" ht="30.75" customHeight="1">
      <c r="A38" s="121" t="s">
        <v>170</v>
      </c>
      <c r="B38" s="549" t="s">
        <v>172</v>
      </c>
      <c r="C38" s="550"/>
      <c r="D38" s="124"/>
      <c r="E38" s="392"/>
      <c r="F38" s="453"/>
      <c r="G38" s="453"/>
    </row>
    <row r="39" spans="1:7" ht="13.5" customHeight="1">
      <c r="A39" s="121" t="s">
        <v>170</v>
      </c>
      <c r="B39" s="549" t="s">
        <v>173</v>
      </c>
      <c r="C39" s="551"/>
      <c r="D39" s="29"/>
      <c r="E39" s="392"/>
      <c r="F39" s="453"/>
      <c r="G39" s="453"/>
    </row>
    <row r="40" spans="1:7" ht="33.75" customHeight="1">
      <c r="A40" s="121" t="s">
        <v>170</v>
      </c>
      <c r="B40" s="549" t="s">
        <v>174</v>
      </c>
      <c r="C40" s="551"/>
      <c r="D40" s="29"/>
      <c r="E40" s="392"/>
      <c r="F40" s="453"/>
      <c r="G40" s="453"/>
    </row>
    <row r="41" spans="1:7" ht="16.5" customHeight="1">
      <c r="A41" s="121" t="s">
        <v>170</v>
      </c>
      <c r="B41" s="549" t="s">
        <v>175</v>
      </c>
      <c r="C41" s="551"/>
      <c r="D41" s="29"/>
      <c r="E41" s="392"/>
      <c r="F41" s="453"/>
      <c r="G41" s="453"/>
    </row>
    <row r="42" spans="1:7" ht="23.25" customHeight="1">
      <c r="A42" s="121" t="s">
        <v>170</v>
      </c>
      <c r="B42" s="549" t="s">
        <v>176</v>
      </c>
      <c r="C42" s="551"/>
      <c r="D42" s="29"/>
      <c r="E42" s="392"/>
      <c r="F42" s="453"/>
      <c r="G42" s="453"/>
    </row>
    <row r="43" spans="1:7" ht="33" customHeight="1">
      <c r="A43" s="121" t="s">
        <v>170</v>
      </c>
      <c r="B43" s="549" t="s">
        <v>398</v>
      </c>
      <c r="C43" s="551"/>
      <c r="D43" s="29"/>
      <c r="E43" s="392"/>
      <c r="F43" s="453"/>
      <c r="G43" s="453"/>
    </row>
    <row r="44" spans="1:7" ht="27" customHeight="1">
      <c r="A44" s="56"/>
      <c r="B44" s="64" t="s">
        <v>295</v>
      </c>
      <c r="C44" s="94"/>
      <c r="D44" s="31" t="s">
        <v>49</v>
      </c>
      <c r="E44" s="351">
        <v>2.83</v>
      </c>
      <c r="F44" s="458"/>
      <c r="G44" s="455"/>
    </row>
    <row r="45" spans="1:7" ht="21.75" customHeight="1">
      <c r="A45" s="56"/>
      <c r="B45" s="583" t="s">
        <v>300</v>
      </c>
      <c r="C45" s="682"/>
      <c r="D45" s="69"/>
      <c r="E45" s="392"/>
      <c r="F45" s="453"/>
      <c r="G45" s="453"/>
    </row>
    <row r="46" spans="1:7" ht="16.5" customHeight="1">
      <c r="A46" s="364" t="s">
        <v>170</v>
      </c>
      <c r="B46" s="549" t="s">
        <v>463</v>
      </c>
      <c r="C46" s="551"/>
      <c r="D46" s="29"/>
      <c r="E46" s="392"/>
      <c r="F46" s="453"/>
      <c r="G46" s="453"/>
    </row>
    <row r="47" spans="1:7" ht="44.25" customHeight="1">
      <c r="A47" s="364" t="s">
        <v>170</v>
      </c>
      <c r="B47" s="614" t="s">
        <v>231</v>
      </c>
      <c r="C47" s="615"/>
      <c r="D47" s="29"/>
      <c r="E47" s="392"/>
      <c r="F47" s="453"/>
      <c r="G47" s="453"/>
    </row>
    <row r="48" spans="1:7" ht="78" customHeight="1">
      <c r="A48" s="364" t="s">
        <v>170</v>
      </c>
      <c r="B48" s="614" t="s">
        <v>41</v>
      </c>
      <c r="C48" s="615"/>
      <c r="D48" s="29"/>
      <c r="E48" s="392"/>
      <c r="F48" s="453"/>
      <c r="G48" s="453"/>
    </row>
    <row r="49" spans="1:7" ht="15" customHeight="1">
      <c r="A49" s="364" t="s">
        <v>170</v>
      </c>
      <c r="B49" s="614" t="s">
        <v>464</v>
      </c>
      <c r="C49" s="676"/>
      <c r="D49" s="29"/>
      <c r="E49" s="392"/>
      <c r="F49" s="453"/>
      <c r="G49" s="453"/>
    </row>
    <row r="50" spans="1:7" ht="15" customHeight="1">
      <c r="A50" s="364" t="s">
        <v>170</v>
      </c>
      <c r="B50" s="614" t="s">
        <v>296</v>
      </c>
      <c r="C50" s="676"/>
      <c r="D50" s="29"/>
      <c r="E50" s="392"/>
      <c r="F50" s="453"/>
      <c r="G50" s="453"/>
    </row>
    <row r="51" spans="1:7" ht="16.5" customHeight="1">
      <c r="A51" s="56"/>
      <c r="B51" s="120" t="s">
        <v>448</v>
      </c>
      <c r="C51" s="50"/>
      <c r="D51" s="32" t="s">
        <v>49</v>
      </c>
      <c r="E51" s="100">
        <f>2.32+0.05</f>
        <v>2.3699999999999997</v>
      </c>
      <c r="F51" s="225"/>
      <c r="G51" s="225"/>
    </row>
    <row r="52" spans="1:7" ht="15" customHeight="1">
      <c r="A52" s="56"/>
      <c r="B52" s="394" t="s">
        <v>259</v>
      </c>
      <c r="C52" s="139" t="s">
        <v>131</v>
      </c>
      <c r="D52" s="139" t="s">
        <v>49</v>
      </c>
      <c r="E52" s="100">
        <v>2.06</v>
      </c>
      <c r="F52" s="225"/>
      <c r="G52" s="225"/>
    </row>
    <row r="53" spans="1:7" ht="15.75" customHeight="1">
      <c r="A53" s="56"/>
      <c r="B53" s="395" t="s">
        <v>266</v>
      </c>
      <c r="C53" s="139" t="s">
        <v>131</v>
      </c>
      <c r="D53" s="139" t="s">
        <v>49</v>
      </c>
      <c r="E53" s="100">
        <v>0.26</v>
      </c>
      <c r="F53" s="225"/>
      <c r="G53" s="225"/>
    </row>
    <row r="54" spans="1:7" ht="15.75" customHeight="1">
      <c r="A54" s="56"/>
      <c r="B54" s="395" t="s">
        <v>260</v>
      </c>
      <c r="C54" s="139" t="s">
        <v>56</v>
      </c>
      <c r="D54" s="139" t="s">
        <v>49</v>
      </c>
      <c r="E54" s="100">
        <v>0.05</v>
      </c>
      <c r="F54" s="225"/>
      <c r="G54" s="225"/>
    </row>
    <row r="55" spans="1:7" ht="71.25" customHeight="1">
      <c r="A55" s="56"/>
      <c r="B55" s="120" t="s">
        <v>249</v>
      </c>
      <c r="C55" s="31">
        <v>2012</v>
      </c>
      <c r="D55" s="31" t="s">
        <v>49</v>
      </c>
      <c r="E55" s="32" t="s">
        <v>248</v>
      </c>
      <c r="F55" s="456"/>
      <c r="G55" s="456"/>
    </row>
    <row r="57" spans="2:4" ht="15" customHeight="1">
      <c r="B57" s="137" t="s">
        <v>412</v>
      </c>
      <c r="C57" s="137" t="s">
        <v>205</v>
      </c>
      <c r="D57" s="146"/>
    </row>
  </sheetData>
  <sheetProtection/>
  <mergeCells count="20">
    <mergeCell ref="A6:A7"/>
    <mergeCell ref="B6:B7"/>
    <mergeCell ref="C6:C7"/>
    <mergeCell ref="B43:C43"/>
    <mergeCell ref="B4:D4"/>
    <mergeCell ref="B36:C36"/>
    <mergeCell ref="B37:C37"/>
    <mergeCell ref="B42:C42"/>
    <mergeCell ref="D6:D7"/>
    <mergeCell ref="B38:C38"/>
    <mergeCell ref="B39:C39"/>
    <mergeCell ref="B50:C50"/>
    <mergeCell ref="E6:E7"/>
    <mergeCell ref="B40:C40"/>
    <mergeCell ref="B41:C41"/>
    <mergeCell ref="B47:C47"/>
    <mergeCell ref="B48:C48"/>
    <mergeCell ref="B49:C49"/>
    <mergeCell ref="B46:C46"/>
    <mergeCell ref="B45:C45"/>
  </mergeCells>
  <printOptions/>
  <pageMargins left="0.5905511811023623" right="0" top="0" bottom="0" header="0.5118110236220472" footer="0.5118110236220472"/>
  <pageSetup horizontalDpi="300" verticalDpi="3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E54"/>
  <sheetViews>
    <sheetView zoomScale="75" zoomScaleNormal="75" zoomScalePageLayoutView="0" workbookViewId="0" topLeftCell="A1">
      <selection activeCell="A1" sqref="A1:E54"/>
    </sheetView>
  </sheetViews>
  <sheetFormatPr defaultColWidth="86.57421875" defaultRowHeight="15" customHeight="1"/>
  <cols>
    <col min="1" max="1" width="7.421875" style="24" customWidth="1"/>
    <col min="2" max="2" width="82.00390625" style="24" customWidth="1"/>
    <col min="3" max="3" width="18.421875" style="24" customWidth="1"/>
    <col min="4" max="4" width="11.00390625" style="414" customWidth="1"/>
    <col min="5" max="5" width="21.140625" style="460" customWidth="1"/>
    <col min="6" max="16384" width="86.57421875" style="17" customWidth="1"/>
  </cols>
  <sheetData>
    <row r="1" ht="15" customHeight="1">
      <c r="C1" s="159" t="s">
        <v>320</v>
      </c>
    </row>
    <row r="2" ht="15" customHeight="1">
      <c r="C2" s="159" t="s">
        <v>81</v>
      </c>
    </row>
    <row r="3" spans="2:5" ht="58.5" customHeight="1">
      <c r="B3" s="692" t="s">
        <v>91</v>
      </c>
      <c r="C3" s="692"/>
      <c r="D3" s="692"/>
      <c r="E3" s="692"/>
    </row>
    <row r="4" spans="2:4" ht="4.5" customHeight="1">
      <c r="B4" s="42"/>
      <c r="C4" s="691"/>
      <c r="D4" s="691"/>
    </row>
    <row r="5" spans="1:5" ht="15" customHeight="1">
      <c r="A5" s="578" t="s">
        <v>45</v>
      </c>
      <c r="B5" s="578" t="s">
        <v>46</v>
      </c>
      <c r="C5" s="688" t="s">
        <v>47</v>
      </c>
      <c r="D5" s="688" t="s">
        <v>48</v>
      </c>
      <c r="E5" s="688" t="s">
        <v>354</v>
      </c>
    </row>
    <row r="6" spans="1:5" ht="44.25" customHeight="1">
      <c r="A6" s="578"/>
      <c r="B6" s="578"/>
      <c r="C6" s="688"/>
      <c r="D6" s="688"/>
      <c r="E6" s="688"/>
    </row>
    <row r="7" spans="1:5" ht="24" customHeight="1">
      <c r="A7" s="29"/>
      <c r="B7" s="138" t="s">
        <v>340</v>
      </c>
      <c r="C7" s="31"/>
      <c r="D7" s="33" t="s">
        <v>49</v>
      </c>
      <c r="E7" s="33">
        <v>8.98</v>
      </c>
    </row>
    <row r="8" spans="1:5" ht="18.75" customHeight="1">
      <c r="A8" s="29"/>
      <c r="B8" s="145" t="s">
        <v>337</v>
      </c>
      <c r="C8" s="31"/>
      <c r="D8" s="33" t="s">
        <v>318</v>
      </c>
      <c r="E8" s="406">
        <f>E9/E7-100%</f>
        <v>0.07683741648106901</v>
      </c>
    </row>
    <row r="9" spans="1:5" ht="21.75" customHeight="1">
      <c r="A9" s="58"/>
      <c r="B9" s="138" t="s">
        <v>341</v>
      </c>
      <c r="C9" s="56"/>
      <c r="D9" s="33" t="s">
        <v>49</v>
      </c>
      <c r="E9" s="381">
        <f>E11+E14+E15+E17+E20+E18+E21+E32+E41+E48</f>
        <v>9.67</v>
      </c>
    </row>
    <row r="10" spans="1:5" ht="17.25" customHeight="1">
      <c r="A10" s="58"/>
      <c r="B10" s="39" t="s">
        <v>254</v>
      </c>
      <c r="C10" s="56"/>
      <c r="D10" s="50"/>
      <c r="E10" s="461"/>
    </row>
    <row r="11" spans="1:5" ht="21" customHeight="1">
      <c r="A11" s="56" t="s">
        <v>50</v>
      </c>
      <c r="B11" s="56" t="s">
        <v>16</v>
      </c>
      <c r="C11" s="213" t="s">
        <v>395</v>
      </c>
      <c r="D11" s="31" t="s">
        <v>49</v>
      </c>
      <c r="E11" s="461">
        <v>0.033</v>
      </c>
    </row>
    <row r="12" spans="1:5" ht="30" customHeight="1">
      <c r="A12" s="49"/>
      <c r="B12" s="39" t="s">
        <v>297</v>
      </c>
      <c r="C12" s="49"/>
      <c r="D12" s="50"/>
      <c r="E12" s="461"/>
    </row>
    <row r="13" spans="1:5" s="18" customFormat="1" ht="12.75" customHeight="1">
      <c r="A13" s="64" t="s">
        <v>98</v>
      </c>
      <c r="B13" s="39" t="s">
        <v>99</v>
      </c>
      <c r="C13" s="39"/>
      <c r="D13" s="50"/>
      <c r="E13" s="461"/>
    </row>
    <row r="14" spans="1:5" ht="62.25" customHeight="1">
      <c r="A14" s="50" t="s">
        <v>100</v>
      </c>
      <c r="B14" s="49" t="s">
        <v>17</v>
      </c>
      <c r="C14" s="139" t="s">
        <v>42</v>
      </c>
      <c r="D14" s="31" t="s">
        <v>49</v>
      </c>
      <c r="E14" s="403">
        <v>0.014</v>
      </c>
    </row>
    <row r="15" spans="1:5" ht="30" customHeight="1">
      <c r="A15" s="50" t="s">
        <v>101</v>
      </c>
      <c r="B15" s="49" t="s">
        <v>227</v>
      </c>
      <c r="C15" s="50" t="s">
        <v>66</v>
      </c>
      <c r="D15" s="31" t="s">
        <v>49</v>
      </c>
      <c r="E15" s="403">
        <v>2.08</v>
      </c>
    </row>
    <row r="16" spans="1:5" s="18" customFormat="1" ht="16.5" customHeight="1">
      <c r="A16" s="64" t="s">
        <v>106</v>
      </c>
      <c r="B16" s="39" t="s">
        <v>107</v>
      </c>
      <c r="C16" s="39"/>
      <c r="D16" s="31"/>
      <c r="E16" s="461"/>
    </row>
    <row r="17" spans="1:5" ht="16.5" customHeight="1">
      <c r="A17" s="125" t="s">
        <v>108</v>
      </c>
      <c r="B17" s="49" t="s">
        <v>302</v>
      </c>
      <c r="C17" s="47" t="s">
        <v>53</v>
      </c>
      <c r="D17" s="31" t="s">
        <v>49</v>
      </c>
      <c r="E17" s="403">
        <v>0.05</v>
      </c>
    </row>
    <row r="18" spans="1:5" ht="17.25" customHeight="1">
      <c r="A18" s="50" t="s">
        <v>110</v>
      </c>
      <c r="B18" s="56" t="s">
        <v>6</v>
      </c>
      <c r="C18" s="32" t="s">
        <v>37</v>
      </c>
      <c r="D18" s="31" t="s">
        <v>49</v>
      </c>
      <c r="E18" s="403">
        <v>0.02</v>
      </c>
    </row>
    <row r="19" spans="1:5" s="18" customFormat="1" ht="16.5" customHeight="1">
      <c r="A19" s="39"/>
      <c r="B19" s="104" t="s">
        <v>199</v>
      </c>
      <c r="C19" s="39"/>
      <c r="D19" s="31"/>
      <c r="E19" s="403"/>
    </row>
    <row r="20" spans="1:5" ht="30.75" customHeight="1">
      <c r="A20" s="50" t="s">
        <v>128</v>
      </c>
      <c r="B20" s="49" t="s">
        <v>129</v>
      </c>
      <c r="C20" s="50" t="s">
        <v>114</v>
      </c>
      <c r="D20" s="31" t="s">
        <v>49</v>
      </c>
      <c r="E20" s="403">
        <v>0.015</v>
      </c>
    </row>
    <row r="21" spans="1:5" s="18" customFormat="1" ht="16.5" customHeight="1">
      <c r="A21" s="39"/>
      <c r="B21" s="105" t="s">
        <v>132</v>
      </c>
      <c r="C21" s="39"/>
      <c r="D21" s="31" t="s">
        <v>49</v>
      </c>
      <c r="E21" s="461">
        <v>0.758</v>
      </c>
    </row>
    <row r="22" spans="1:5" ht="16.5" customHeight="1">
      <c r="A22" s="64" t="s">
        <v>133</v>
      </c>
      <c r="B22" s="39" t="s">
        <v>99</v>
      </c>
      <c r="C22" s="49"/>
      <c r="D22" s="50"/>
      <c r="E22" s="462"/>
    </row>
    <row r="23" spans="1:5" ht="16.5" customHeight="1">
      <c r="A23" s="50" t="s">
        <v>134</v>
      </c>
      <c r="B23" s="110" t="s">
        <v>324</v>
      </c>
      <c r="C23" s="50" t="s">
        <v>136</v>
      </c>
      <c r="D23" s="50"/>
      <c r="E23" s="462"/>
    </row>
    <row r="24" spans="1:5" ht="16.5" customHeight="1">
      <c r="A24" s="50" t="s">
        <v>137</v>
      </c>
      <c r="B24" s="49" t="s">
        <v>135</v>
      </c>
      <c r="C24" s="50" t="s">
        <v>136</v>
      </c>
      <c r="D24" s="50"/>
      <c r="E24" s="462"/>
    </row>
    <row r="25" spans="1:5" ht="30" customHeight="1">
      <c r="A25" s="50" t="s">
        <v>139</v>
      </c>
      <c r="B25" s="49" t="s">
        <v>138</v>
      </c>
      <c r="C25" s="50" t="s">
        <v>136</v>
      </c>
      <c r="D25" s="50"/>
      <c r="E25" s="462"/>
    </row>
    <row r="26" spans="1:5" ht="14.25" customHeight="1">
      <c r="A26" s="50" t="s">
        <v>141</v>
      </c>
      <c r="B26" s="49" t="s">
        <v>460</v>
      </c>
      <c r="C26" s="50" t="s">
        <v>136</v>
      </c>
      <c r="D26" s="50"/>
      <c r="E26" s="462"/>
    </row>
    <row r="27" spans="1:5" ht="15.75" customHeight="1">
      <c r="A27" s="50" t="s">
        <v>143</v>
      </c>
      <c r="B27" s="49" t="s">
        <v>461</v>
      </c>
      <c r="C27" s="50" t="s">
        <v>44</v>
      </c>
      <c r="D27" s="50"/>
      <c r="E27" s="462"/>
    </row>
    <row r="28" spans="1:5" ht="15.75" customHeight="1">
      <c r="A28" s="50" t="s">
        <v>145</v>
      </c>
      <c r="B28" s="49" t="s">
        <v>144</v>
      </c>
      <c r="C28" s="50" t="s">
        <v>44</v>
      </c>
      <c r="D28" s="50"/>
      <c r="E28" s="462"/>
    </row>
    <row r="29" spans="1:5" s="18" customFormat="1" ht="15" customHeight="1">
      <c r="A29" s="64" t="s">
        <v>146</v>
      </c>
      <c r="B29" s="39" t="s">
        <v>107</v>
      </c>
      <c r="C29" s="39"/>
      <c r="D29" s="50"/>
      <c r="E29" s="462"/>
    </row>
    <row r="30" spans="1:5" s="18" customFormat="1" ht="18" customHeight="1">
      <c r="A30" s="50" t="s">
        <v>147</v>
      </c>
      <c r="B30" s="110" t="s">
        <v>324</v>
      </c>
      <c r="C30" s="50" t="s">
        <v>136</v>
      </c>
      <c r="D30" s="50"/>
      <c r="E30" s="462"/>
    </row>
    <row r="31" spans="1:5" ht="30" customHeight="1">
      <c r="A31" s="50" t="s">
        <v>148</v>
      </c>
      <c r="B31" s="49" t="s">
        <v>190</v>
      </c>
      <c r="C31" s="50" t="s">
        <v>136</v>
      </c>
      <c r="D31" s="50"/>
      <c r="E31" s="462"/>
    </row>
    <row r="32" spans="1:5" ht="13.5" customHeight="1">
      <c r="A32" s="66"/>
      <c r="B32" s="106" t="s">
        <v>394</v>
      </c>
      <c r="C32" s="50" t="s">
        <v>131</v>
      </c>
      <c r="D32" s="31" t="s">
        <v>49</v>
      </c>
      <c r="E32" s="402">
        <v>1.5</v>
      </c>
    </row>
    <row r="33" spans="1:5" ht="19.5" customHeight="1">
      <c r="A33" s="66"/>
      <c r="B33" s="126" t="s">
        <v>169</v>
      </c>
      <c r="C33" s="126"/>
      <c r="D33" s="110"/>
      <c r="E33" s="403"/>
    </row>
    <row r="34" spans="1:5" ht="18.75" customHeight="1">
      <c r="A34" s="67" t="s">
        <v>170</v>
      </c>
      <c r="B34" s="49" t="s">
        <v>171</v>
      </c>
      <c r="C34" s="49"/>
      <c r="D34" s="49"/>
      <c r="E34" s="403"/>
    </row>
    <row r="35" spans="1:5" ht="46.5" customHeight="1">
      <c r="A35" s="67" t="s">
        <v>170</v>
      </c>
      <c r="B35" s="49" t="s">
        <v>172</v>
      </c>
      <c r="C35" s="49"/>
      <c r="D35" s="49"/>
      <c r="E35" s="403"/>
    </row>
    <row r="36" spans="1:5" ht="16.5" customHeight="1">
      <c r="A36" s="67" t="s">
        <v>170</v>
      </c>
      <c r="B36" s="49" t="s">
        <v>173</v>
      </c>
      <c r="C36" s="49"/>
      <c r="D36" s="49"/>
      <c r="E36" s="403"/>
    </row>
    <row r="37" spans="1:5" ht="44.25" customHeight="1">
      <c r="A37" s="67" t="s">
        <v>170</v>
      </c>
      <c r="B37" s="49" t="s">
        <v>174</v>
      </c>
      <c r="C37" s="49"/>
      <c r="D37" s="49"/>
      <c r="E37" s="403"/>
    </row>
    <row r="38" spans="1:5" ht="17.25" customHeight="1">
      <c r="A38" s="67" t="s">
        <v>170</v>
      </c>
      <c r="B38" s="49" t="s">
        <v>175</v>
      </c>
      <c r="C38" s="49"/>
      <c r="D38" s="49"/>
      <c r="E38" s="403"/>
    </row>
    <row r="39" spans="1:5" ht="31.5" customHeight="1">
      <c r="A39" s="67" t="s">
        <v>170</v>
      </c>
      <c r="B39" s="49" t="s">
        <v>176</v>
      </c>
      <c r="C39" s="49"/>
      <c r="D39" s="49"/>
      <c r="E39" s="403"/>
    </row>
    <row r="40" spans="1:5" ht="30" customHeight="1">
      <c r="A40" s="67" t="s">
        <v>170</v>
      </c>
      <c r="B40" s="49" t="s">
        <v>398</v>
      </c>
      <c r="C40" s="49"/>
      <c r="D40" s="49"/>
      <c r="E40" s="403"/>
    </row>
    <row r="41" spans="1:5" ht="29.25" customHeight="1">
      <c r="A41" s="66"/>
      <c r="B41" s="693" t="s">
        <v>200</v>
      </c>
      <c r="C41" s="694"/>
      <c r="D41" s="31" t="s">
        <v>49</v>
      </c>
      <c r="E41" s="463">
        <v>2.83</v>
      </c>
    </row>
    <row r="42" spans="1:5" ht="19.5" customHeight="1">
      <c r="A42" s="66"/>
      <c r="B42" s="583" t="s">
        <v>271</v>
      </c>
      <c r="C42" s="584"/>
      <c r="D42" s="682"/>
      <c r="E42" s="403"/>
    </row>
    <row r="43" spans="1:5" ht="21" customHeight="1">
      <c r="A43" s="122" t="s">
        <v>170</v>
      </c>
      <c r="B43" s="549" t="s">
        <v>463</v>
      </c>
      <c r="C43" s="550"/>
      <c r="D43" s="551"/>
      <c r="E43" s="403"/>
    </row>
    <row r="44" spans="1:5" ht="28.5" customHeight="1">
      <c r="A44" s="122" t="s">
        <v>170</v>
      </c>
      <c r="B44" s="614" t="s">
        <v>231</v>
      </c>
      <c r="C44" s="615"/>
      <c r="D44" s="676"/>
      <c r="E44" s="403"/>
    </row>
    <row r="45" spans="1:5" ht="76.5" customHeight="1">
      <c r="A45" s="122" t="s">
        <v>170</v>
      </c>
      <c r="B45" s="614" t="s">
        <v>41</v>
      </c>
      <c r="C45" s="615"/>
      <c r="D45" s="676"/>
      <c r="E45" s="403"/>
    </row>
    <row r="46" spans="1:5" ht="18.75" customHeight="1">
      <c r="A46" s="122" t="s">
        <v>170</v>
      </c>
      <c r="B46" s="614" t="s">
        <v>464</v>
      </c>
      <c r="C46" s="615"/>
      <c r="D46" s="676"/>
      <c r="E46" s="403"/>
    </row>
    <row r="47" spans="1:5" ht="18.75" customHeight="1">
      <c r="A47" s="122" t="s">
        <v>170</v>
      </c>
      <c r="B47" s="614" t="s">
        <v>296</v>
      </c>
      <c r="C47" s="615"/>
      <c r="D47" s="676"/>
      <c r="E47" s="403"/>
    </row>
    <row r="48" spans="1:5" ht="16.5" customHeight="1">
      <c r="A48" s="66"/>
      <c r="B48" s="120" t="s">
        <v>448</v>
      </c>
      <c r="C48" s="50"/>
      <c r="D48" s="31" t="s">
        <v>49</v>
      </c>
      <c r="E48" s="403">
        <f>2.32+0.05</f>
        <v>2.3699999999999997</v>
      </c>
    </row>
    <row r="49" spans="1:5" ht="16.5" customHeight="1">
      <c r="A49" s="66"/>
      <c r="B49" s="394" t="s">
        <v>259</v>
      </c>
      <c r="C49" s="139" t="s">
        <v>131</v>
      </c>
      <c r="D49" s="50" t="s">
        <v>49</v>
      </c>
      <c r="E49" s="403">
        <v>2.06</v>
      </c>
    </row>
    <row r="50" spans="1:5" ht="12.75" customHeight="1">
      <c r="A50" s="66"/>
      <c r="B50" s="395" t="s">
        <v>266</v>
      </c>
      <c r="C50" s="139" t="s">
        <v>131</v>
      </c>
      <c r="D50" s="50" t="s">
        <v>49</v>
      </c>
      <c r="E50" s="403">
        <v>0.26</v>
      </c>
    </row>
    <row r="51" spans="1:5" ht="23.25" customHeight="1">
      <c r="A51" s="66"/>
      <c r="B51" s="395" t="s">
        <v>260</v>
      </c>
      <c r="C51" s="139" t="s">
        <v>56</v>
      </c>
      <c r="D51" s="50" t="s">
        <v>49</v>
      </c>
      <c r="E51" s="403">
        <v>0.05</v>
      </c>
    </row>
    <row r="52" spans="1:5" ht="69.75" customHeight="1">
      <c r="A52" s="66"/>
      <c r="B52" s="120" t="s">
        <v>249</v>
      </c>
      <c r="C52" s="31">
        <v>2012</v>
      </c>
      <c r="D52" s="31" t="s">
        <v>49</v>
      </c>
      <c r="E52" s="31" t="s">
        <v>248</v>
      </c>
    </row>
    <row r="54" spans="2:4" ht="15" customHeight="1">
      <c r="B54" s="137" t="s">
        <v>412</v>
      </c>
      <c r="C54" s="137" t="s">
        <v>205</v>
      </c>
      <c r="D54" s="146"/>
    </row>
  </sheetData>
  <sheetProtection/>
  <mergeCells count="14">
    <mergeCell ref="C4:D4"/>
    <mergeCell ref="B3:E3"/>
    <mergeCell ref="B43:D43"/>
    <mergeCell ref="A5:A6"/>
    <mergeCell ref="B5:B6"/>
    <mergeCell ref="C5:C6"/>
    <mergeCell ref="D5:D6"/>
    <mergeCell ref="B41:C41"/>
    <mergeCell ref="B47:D47"/>
    <mergeCell ref="E5:E6"/>
    <mergeCell ref="B46:D46"/>
    <mergeCell ref="B44:D44"/>
    <mergeCell ref="B45:D45"/>
    <mergeCell ref="B42:D42"/>
  </mergeCells>
  <printOptions/>
  <pageMargins left="0.5905511811023623" right="0" top="0" bottom="0" header="0.5118110236220472" footer="0.5118110236220472"/>
  <pageSetup horizontalDpi="300" verticalDpi="3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E63"/>
  <sheetViews>
    <sheetView zoomScale="75" zoomScaleNormal="75" zoomScalePageLayoutView="0" workbookViewId="0" topLeftCell="A1">
      <selection activeCell="A1" sqref="A1:E59"/>
    </sheetView>
  </sheetViews>
  <sheetFormatPr defaultColWidth="86.57421875" defaultRowHeight="12.75"/>
  <cols>
    <col min="1" max="1" width="6.140625" style="83" customWidth="1"/>
    <col min="2" max="2" width="90.8515625" style="297" customWidth="1"/>
    <col min="3" max="3" width="20.140625" style="83" customWidth="1"/>
    <col min="4" max="4" width="12.57421875" style="470" customWidth="1"/>
    <col min="5" max="5" width="19.140625" style="460" customWidth="1"/>
    <col min="6" max="16384" width="86.57421875" style="17" customWidth="1"/>
  </cols>
  <sheetData>
    <row r="1" spans="3:4" ht="15.75">
      <c r="C1" s="159" t="s">
        <v>320</v>
      </c>
      <c r="D1" s="414"/>
    </row>
    <row r="2" spans="3:4" ht="15.75">
      <c r="C2" s="159" t="s">
        <v>81</v>
      </c>
      <c r="D2" s="414"/>
    </row>
    <row r="3" spans="1:4" ht="64.5" customHeight="1">
      <c r="A3" s="692" t="s">
        <v>92</v>
      </c>
      <c r="B3" s="692"/>
      <c r="C3" s="692"/>
      <c r="D3" s="692"/>
    </row>
    <row r="4" spans="1:5" ht="15" customHeight="1">
      <c r="A4" s="690" t="s">
        <v>45</v>
      </c>
      <c r="B4" s="578" t="s">
        <v>46</v>
      </c>
      <c r="C4" s="701" t="s">
        <v>47</v>
      </c>
      <c r="D4" s="701" t="s">
        <v>48</v>
      </c>
      <c r="E4" s="688" t="s">
        <v>354</v>
      </c>
    </row>
    <row r="5" spans="1:5" ht="34.5" customHeight="1">
      <c r="A5" s="690"/>
      <c r="B5" s="578"/>
      <c r="C5" s="701"/>
      <c r="D5" s="701"/>
      <c r="E5" s="688"/>
    </row>
    <row r="6" spans="1:5" ht="24" customHeight="1">
      <c r="A6" s="40"/>
      <c r="B6" s="138" t="s">
        <v>340</v>
      </c>
      <c r="C6" s="160"/>
      <c r="D6" s="41" t="s">
        <v>49</v>
      </c>
      <c r="E6" s="33">
        <v>12.17</v>
      </c>
    </row>
    <row r="7" spans="1:5" ht="18.75" customHeight="1">
      <c r="A7" s="40"/>
      <c r="B7" s="145" t="s">
        <v>337</v>
      </c>
      <c r="C7" s="160"/>
      <c r="D7" s="160"/>
      <c r="E7" s="471">
        <f>E8/E6-100%</f>
        <v>0.07723911257189808</v>
      </c>
    </row>
    <row r="8" spans="1:5" ht="21.75" customHeight="1">
      <c r="A8" s="465"/>
      <c r="B8" s="138" t="s">
        <v>341</v>
      </c>
      <c r="C8" s="464"/>
      <c r="D8" s="41" t="s">
        <v>49</v>
      </c>
      <c r="E8" s="189">
        <f>E11+E13+E14+E16+E18+E21+E22+E23+E25+E26+E27+E28+E35+E53+E44</f>
        <v>13.11</v>
      </c>
    </row>
    <row r="9" spans="1:5" ht="14.25" customHeight="1">
      <c r="A9" s="465"/>
      <c r="B9" s="72" t="s">
        <v>254</v>
      </c>
      <c r="C9" s="464"/>
      <c r="D9" s="41"/>
      <c r="E9" s="190"/>
    </row>
    <row r="10" spans="1:5" ht="16.5" customHeight="1">
      <c r="A10" s="41" t="s">
        <v>50</v>
      </c>
      <c r="B10" s="39" t="s">
        <v>465</v>
      </c>
      <c r="C10" s="464"/>
      <c r="D10" s="41"/>
      <c r="E10" s="33"/>
    </row>
    <row r="11" spans="1:5" ht="21" customHeight="1">
      <c r="A11" s="40" t="s">
        <v>51</v>
      </c>
      <c r="B11" s="73" t="s">
        <v>23</v>
      </c>
      <c r="C11" s="40" t="s">
        <v>56</v>
      </c>
      <c r="D11" s="40" t="s">
        <v>49</v>
      </c>
      <c r="E11" s="31">
        <v>0.274</v>
      </c>
    </row>
    <row r="12" spans="1:5" ht="15.75" customHeight="1">
      <c r="A12" s="41" t="s">
        <v>57</v>
      </c>
      <c r="B12" s="72" t="s">
        <v>58</v>
      </c>
      <c r="C12" s="40"/>
      <c r="D12" s="41"/>
      <c r="E12" s="33"/>
    </row>
    <row r="13" spans="1:5" ht="45.75" customHeight="1">
      <c r="A13" s="40" t="s">
        <v>59</v>
      </c>
      <c r="B13" s="73" t="s">
        <v>24</v>
      </c>
      <c r="C13" s="40" t="s">
        <v>56</v>
      </c>
      <c r="D13" s="40" t="s">
        <v>49</v>
      </c>
      <c r="E13" s="31">
        <v>0.08</v>
      </c>
    </row>
    <row r="14" spans="1:5" ht="20.25" customHeight="1">
      <c r="A14" s="40" t="s">
        <v>60</v>
      </c>
      <c r="B14" s="73" t="s">
        <v>25</v>
      </c>
      <c r="C14" s="40" t="s">
        <v>56</v>
      </c>
      <c r="D14" s="40" t="s">
        <v>49</v>
      </c>
      <c r="E14" s="31">
        <v>0.014</v>
      </c>
    </row>
    <row r="15" spans="1:5" s="18" customFormat="1" ht="28.5" customHeight="1">
      <c r="A15" s="41" t="s">
        <v>61</v>
      </c>
      <c r="B15" s="39" t="s">
        <v>289</v>
      </c>
      <c r="C15" s="465"/>
      <c r="D15" s="41"/>
      <c r="E15" s="190"/>
    </row>
    <row r="16" spans="1:5" ht="33.75" customHeight="1">
      <c r="A16" s="40" t="s">
        <v>63</v>
      </c>
      <c r="B16" s="135" t="s">
        <v>245</v>
      </c>
      <c r="C16" s="160" t="s">
        <v>307</v>
      </c>
      <c r="D16" s="40" t="s">
        <v>49</v>
      </c>
      <c r="E16" s="31">
        <v>3.16</v>
      </c>
    </row>
    <row r="17" spans="1:5" ht="0.75" customHeight="1" hidden="1">
      <c r="A17" s="40" t="s">
        <v>64</v>
      </c>
      <c r="B17" s="49" t="s">
        <v>253</v>
      </c>
      <c r="C17" s="121" t="s">
        <v>56</v>
      </c>
      <c r="D17" s="40" t="s">
        <v>49</v>
      </c>
      <c r="E17" s="31"/>
    </row>
    <row r="18" spans="1:5" ht="37.5" customHeight="1">
      <c r="A18" s="160" t="s">
        <v>67</v>
      </c>
      <c r="B18" s="298" t="s">
        <v>16</v>
      </c>
      <c r="C18" s="121" t="s">
        <v>395</v>
      </c>
      <c r="D18" s="160" t="s">
        <v>49</v>
      </c>
      <c r="E18" s="31">
        <v>0.033</v>
      </c>
    </row>
    <row r="19" spans="1:5" ht="15.75" customHeight="1">
      <c r="A19" s="464"/>
      <c r="B19" s="69" t="s">
        <v>97</v>
      </c>
      <c r="C19" s="464"/>
      <c r="D19" s="41"/>
      <c r="E19" s="33"/>
    </row>
    <row r="20" spans="1:5" s="18" customFormat="1" ht="14.25" customHeight="1">
      <c r="A20" s="41" t="s">
        <v>98</v>
      </c>
      <c r="B20" s="127" t="s">
        <v>107</v>
      </c>
      <c r="C20" s="465"/>
      <c r="D20" s="41"/>
      <c r="E20" s="33"/>
    </row>
    <row r="21" spans="1:5" s="18" customFormat="1" ht="32.25" customHeight="1">
      <c r="A21" s="40" t="s">
        <v>100</v>
      </c>
      <c r="B21" s="128" t="s">
        <v>374</v>
      </c>
      <c r="C21" s="40" t="s">
        <v>56</v>
      </c>
      <c r="D21" s="40" t="s">
        <v>49</v>
      </c>
      <c r="E21" s="31">
        <v>0.11</v>
      </c>
    </row>
    <row r="22" spans="1:5" ht="48" customHeight="1">
      <c r="A22" s="40" t="s">
        <v>101</v>
      </c>
      <c r="B22" s="128" t="s">
        <v>278</v>
      </c>
      <c r="C22" s="121" t="s">
        <v>66</v>
      </c>
      <c r="D22" s="40" t="s">
        <v>49</v>
      </c>
      <c r="E22" s="31">
        <v>0.075</v>
      </c>
    </row>
    <row r="23" spans="1:5" ht="14.25" customHeight="1">
      <c r="A23" s="121" t="s">
        <v>110</v>
      </c>
      <c r="B23" s="56" t="s">
        <v>6</v>
      </c>
      <c r="C23" s="160" t="s">
        <v>37</v>
      </c>
      <c r="D23" s="40" t="s">
        <v>49</v>
      </c>
      <c r="E23" s="31">
        <v>0.02</v>
      </c>
    </row>
    <row r="24" spans="1:5" s="18" customFormat="1" ht="15" customHeight="1">
      <c r="A24" s="465"/>
      <c r="B24" s="69" t="s">
        <v>127</v>
      </c>
      <c r="C24" s="465"/>
      <c r="D24" s="41"/>
      <c r="E24" s="33"/>
    </row>
    <row r="25" spans="1:5" ht="27.75" customHeight="1">
      <c r="A25" s="40" t="s">
        <v>128</v>
      </c>
      <c r="B25" s="128" t="s">
        <v>129</v>
      </c>
      <c r="C25" s="40" t="s">
        <v>114</v>
      </c>
      <c r="D25" s="40" t="s">
        <v>49</v>
      </c>
      <c r="E25" s="31">
        <v>0.015</v>
      </c>
    </row>
    <row r="26" spans="1:5" ht="32.25" customHeight="1">
      <c r="A26" s="40" t="s">
        <v>130</v>
      </c>
      <c r="B26" s="49" t="s">
        <v>79</v>
      </c>
      <c r="C26" s="40" t="s">
        <v>131</v>
      </c>
      <c r="D26" s="40" t="s">
        <v>49</v>
      </c>
      <c r="E26" s="31">
        <v>0.337</v>
      </c>
    </row>
    <row r="27" spans="1:5" ht="26.25" customHeight="1">
      <c r="A27" s="497" t="s">
        <v>457</v>
      </c>
      <c r="B27" s="56" t="s">
        <v>40</v>
      </c>
      <c r="C27" s="40" t="s">
        <v>115</v>
      </c>
      <c r="D27" s="160" t="s">
        <v>49</v>
      </c>
      <c r="E27" s="31">
        <v>0.015</v>
      </c>
    </row>
    <row r="28" spans="1:5" s="18" customFormat="1" ht="14.25" customHeight="1">
      <c r="A28" s="465"/>
      <c r="B28" s="69" t="s">
        <v>132</v>
      </c>
      <c r="C28" s="465"/>
      <c r="D28" s="40" t="s">
        <v>49</v>
      </c>
      <c r="E28" s="193">
        <v>0.707</v>
      </c>
    </row>
    <row r="29" spans="1:5" s="18" customFormat="1" ht="16.5" customHeight="1">
      <c r="A29" s="41" t="s">
        <v>133</v>
      </c>
      <c r="B29" s="127" t="s">
        <v>107</v>
      </c>
      <c r="C29" s="465"/>
      <c r="D29" s="41"/>
      <c r="E29" s="33"/>
    </row>
    <row r="30" spans="1:5" ht="15.75" customHeight="1">
      <c r="A30" s="40" t="s">
        <v>134</v>
      </c>
      <c r="B30" s="110" t="s">
        <v>324</v>
      </c>
      <c r="C30" s="40" t="s">
        <v>136</v>
      </c>
      <c r="D30" s="40"/>
      <c r="E30" s="31"/>
    </row>
    <row r="31" spans="1:5" ht="29.25" customHeight="1">
      <c r="A31" s="40" t="s">
        <v>137</v>
      </c>
      <c r="B31" s="73" t="s">
        <v>420</v>
      </c>
      <c r="C31" s="40" t="s">
        <v>469</v>
      </c>
      <c r="D31" s="40"/>
      <c r="E31" s="31"/>
    </row>
    <row r="32" spans="1:5" ht="30" customHeight="1">
      <c r="A32" s="40" t="s">
        <v>139</v>
      </c>
      <c r="B32" s="73" t="s">
        <v>415</v>
      </c>
      <c r="C32" s="40" t="s">
        <v>469</v>
      </c>
      <c r="D32" s="40"/>
      <c r="E32" s="31"/>
    </row>
    <row r="33" spans="1:5" ht="15.75" customHeight="1">
      <c r="A33" s="40" t="s">
        <v>141</v>
      </c>
      <c r="B33" s="49" t="s">
        <v>468</v>
      </c>
      <c r="C33" s="40" t="s">
        <v>469</v>
      </c>
      <c r="D33" s="40"/>
      <c r="E33" s="31"/>
    </row>
    <row r="34" spans="1:5" ht="21" customHeight="1">
      <c r="A34" s="40" t="s">
        <v>143</v>
      </c>
      <c r="B34" s="73" t="s">
        <v>27</v>
      </c>
      <c r="C34" s="40" t="s">
        <v>136</v>
      </c>
      <c r="D34" s="40"/>
      <c r="E34" s="31"/>
    </row>
    <row r="35" spans="1:5" s="20" customFormat="1" ht="15.75" customHeight="1">
      <c r="A35" s="479"/>
      <c r="B35" s="69" t="s">
        <v>394</v>
      </c>
      <c r="C35" s="40" t="s">
        <v>131</v>
      </c>
      <c r="D35" s="83"/>
      <c r="E35" s="403">
        <v>1.56</v>
      </c>
    </row>
    <row r="36" spans="1:5" ht="16.5" customHeight="1">
      <c r="A36" s="464"/>
      <c r="B36" s="72" t="s">
        <v>169</v>
      </c>
      <c r="C36" s="465"/>
      <c r="D36" s="465"/>
      <c r="E36" s="194"/>
    </row>
    <row r="37" spans="1:5" ht="18" customHeight="1">
      <c r="A37" s="40" t="s">
        <v>170</v>
      </c>
      <c r="B37" s="73" t="s">
        <v>171</v>
      </c>
      <c r="C37" s="464"/>
      <c r="D37" s="464"/>
      <c r="E37" s="194"/>
    </row>
    <row r="38" spans="1:5" ht="30" customHeight="1">
      <c r="A38" s="40" t="s">
        <v>170</v>
      </c>
      <c r="B38" s="695" t="s">
        <v>172</v>
      </c>
      <c r="C38" s="696"/>
      <c r="D38" s="464"/>
      <c r="E38" s="194"/>
    </row>
    <row r="39" spans="1:5" ht="16.5" customHeight="1">
      <c r="A39" s="480" t="s">
        <v>170</v>
      </c>
      <c r="B39" s="697" t="s">
        <v>28</v>
      </c>
      <c r="C39" s="698"/>
      <c r="D39" s="464"/>
      <c r="E39" s="194"/>
    </row>
    <row r="40" spans="1:5" ht="27.75" customHeight="1">
      <c r="A40" s="464"/>
      <c r="B40" s="695" t="s">
        <v>174</v>
      </c>
      <c r="C40" s="696"/>
      <c r="D40" s="464"/>
      <c r="E40" s="194"/>
    </row>
    <row r="41" spans="1:5" ht="19.5" customHeight="1">
      <c r="A41" s="480" t="s">
        <v>170</v>
      </c>
      <c r="B41" s="695" t="s">
        <v>175</v>
      </c>
      <c r="C41" s="696"/>
      <c r="D41" s="464"/>
      <c r="E41" s="194"/>
    </row>
    <row r="42" spans="1:5" ht="15" customHeight="1">
      <c r="A42" s="480" t="s">
        <v>170</v>
      </c>
      <c r="B42" s="695" t="s">
        <v>176</v>
      </c>
      <c r="C42" s="696"/>
      <c r="D42" s="464"/>
      <c r="E42" s="194"/>
    </row>
    <row r="43" spans="1:5" ht="28.5" customHeight="1">
      <c r="A43" s="480" t="s">
        <v>170</v>
      </c>
      <c r="B43" s="695" t="s">
        <v>177</v>
      </c>
      <c r="C43" s="696"/>
      <c r="D43" s="464"/>
      <c r="E43" s="194"/>
    </row>
    <row r="44" spans="1:5" ht="27.75" customHeight="1">
      <c r="A44" s="464"/>
      <c r="B44" s="69" t="s">
        <v>298</v>
      </c>
      <c r="C44" s="40"/>
      <c r="D44" s="40" t="s">
        <v>49</v>
      </c>
      <c r="E44" s="31">
        <v>4.34</v>
      </c>
    </row>
    <row r="45" spans="1:5" ht="18" customHeight="1">
      <c r="A45" s="464"/>
      <c r="B45" s="699" t="s">
        <v>361</v>
      </c>
      <c r="C45" s="700"/>
      <c r="D45" s="465"/>
      <c r="E45" s="195"/>
    </row>
    <row r="46" spans="1:5" ht="18" customHeight="1">
      <c r="A46" s="464" t="s">
        <v>170</v>
      </c>
      <c r="B46" s="329" t="s">
        <v>29</v>
      </c>
      <c r="C46" s="467"/>
      <c r="D46" s="465"/>
      <c r="E46" s="195"/>
    </row>
    <row r="47" spans="1:5" ht="18.75" customHeight="1">
      <c r="A47" s="464" t="s">
        <v>170</v>
      </c>
      <c r="B47" s="329" t="s">
        <v>22</v>
      </c>
      <c r="C47" s="467"/>
      <c r="D47" s="465"/>
      <c r="E47" s="195"/>
    </row>
    <row r="48" spans="1:5" ht="18" customHeight="1">
      <c r="A48" s="480" t="s">
        <v>170</v>
      </c>
      <c r="B48" s="695" t="s">
        <v>30</v>
      </c>
      <c r="C48" s="696"/>
      <c r="D48" s="464"/>
      <c r="E48" s="194"/>
    </row>
    <row r="49" spans="1:5" ht="18" customHeight="1">
      <c r="A49" s="480" t="s">
        <v>170</v>
      </c>
      <c r="B49" s="695" t="s">
        <v>181</v>
      </c>
      <c r="C49" s="696"/>
      <c r="D49" s="464"/>
      <c r="E49" s="194"/>
    </row>
    <row r="50" spans="1:5" ht="17.25" customHeight="1">
      <c r="A50" s="480" t="s">
        <v>170</v>
      </c>
      <c r="B50" s="695" t="s">
        <v>182</v>
      </c>
      <c r="C50" s="696"/>
      <c r="D50" s="464"/>
      <c r="E50" s="194"/>
    </row>
    <row r="51" spans="1:5" ht="30.75" customHeight="1">
      <c r="A51" s="464" t="s">
        <v>170</v>
      </c>
      <c r="B51" s="695" t="s">
        <v>231</v>
      </c>
      <c r="C51" s="696"/>
      <c r="D51" s="464"/>
      <c r="E51" s="194"/>
    </row>
    <row r="52" spans="1:5" ht="16.5" customHeight="1">
      <c r="A52" s="480" t="s">
        <v>170</v>
      </c>
      <c r="B52" s="130" t="s">
        <v>362</v>
      </c>
      <c r="C52" s="468"/>
      <c r="D52" s="468"/>
      <c r="E52" s="472"/>
    </row>
    <row r="53" spans="1:5" ht="15" customHeight="1">
      <c r="A53" s="464"/>
      <c r="B53" s="120" t="s">
        <v>448</v>
      </c>
      <c r="C53" s="121"/>
      <c r="D53" s="160" t="s">
        <v>49</v>
      </c>
      <c r="E53" s="403">
        <f>E54+E55+E56</f>
        <v>2.37</v>
      </c>
    </row>
    <row r="54" spans="1:5" ht="17.25" customHeight="1">
      <c r="A54" s="464"/>
      <c r="B54" s="394" t="s">
        <v>259</v>
      </c>
      <c r="C54" s="121" t="s">
        <v>131</v>
      </c>
      <c r="D54" s="121" t="s">
        <v>49</v>
      </c>
      <c r="E54" s="403">
        <v>2.06</v>
      </c>
    </row>
    <row r="55" spans="1:5" ht="17.25" customHeight="1">
      <c r="A55" s="464"/>
      <c r="B55" s="395" t="s">
        <v>266</v>
      </c>
      <c r="C55" s="121" t="s">
        <v>131</v>
      </c>
      <c r="D55" s="121" t="s">
        <v>49</v>
      </c>
      <c r="E55" s="403">
        <v>0.26</v>
      </c>
    </row>
    <row r="56" spans="1:5" ht="15.75" customHeight="1">
      <c r="A56" s="464"/>
      <c r="B56" s="395" t="s">
        <v>260</v>
      </c>
      <c r="C56" s="121" t="s">
        <v>56</v>
      </c>
      <c r="D56" s="121" t="s">
        <v>49</v>
      </c>
      <c r="E56" s="403">
        <v>0.05</v>
      </c>
    </row>
    <row r="57" spans="1:5" ht="57.75" customHeight="1">
      <c r="A57" s="56"/>
      <c r="B57" s="120" t="s">
        <v>249</v>
      </c>
      <c r="C57" s="160">
        <v>2012</v>
      </c>
      <c r="D57" s="242" t="s">
        <v>49</v>
      </c>
      <c r="E57" s="32" t="s">
        <v>248</v>
      </c>
    </row>
    <row r="58" spans="1:4" ht="18" customHeight="1">
      <c r="A58" s="498"/>
      <c r="B58" s="229"/>
      <c r="C58" s="466"/>
      <c r="D58" s="469"/>
    </row>
    <row r="59" spans="2:4" ht="15" customHeight="1">
      <c r="B59" s="137" t="s">
        <v>412</v>
      </c>
      <c r="C59" s="137" t="s">
        <v>205</v>
      </c>
      <c r="D59" s="146"/>
    </row>
    <row r="60" ht="15" customHeight="1">
      <c r="B60" s="83"/>
    </row>
    <row r="61" ht="15" customHeight="1"/>
    <row r="62" ht="15" customHeight="1"/>
    <row r="63" ht="15" customHeight="1">
      <c r="E63" s="473"/>
    </row>
    <row r="64" ht="15" customHeight="1"/>
  </sheetData>
  <sheetProtection/>
  <mergeCells count="17">
    <mergeCell ref="B41:C41"/>
    <mergeCell ref="B40:C40"/>
    <mergeCell ref="A3:D3"/>
    <mergeCell ref="A4:A5"/>
    <mergeCell ref="B4:B5"/>
    <mergeCell ref="C4:C5"/>
    <mergeCell ref="D4:D5"/>
    <mergeCell ref="E4:E5"/>
    <mergeCell ref="B43:C43"/>
    <mergeCell ref="B38:C38"/>
    <mergeCell ref="B51:C51"/>
    <mergeCell ref="B42:C42"/>
    <mergeCell ref="B49:C49"/>
    <mergeCell ref="B39:C39"/>
    <mergeCell ref="B50:C50"/>
    <mergeCell ref="B45:C45"/>
    <mergeCell ref="B48:C48"/>
  </mergeCells>
  <printOptions/>
  <pageMargins left="0.3937007874015748" right="0" top="0" bottom="0" header="0.5118110236220472" footer="0.5118110236220472"/>
  <pageSetup horizontalDpi="300" verticalDpi="3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F1151"/>
  <sheetViews>
    <sheetView zoomScale="75" zoomScaleNormal="75" zoomScalePageLayoutView="0" workbookViewId="0" topLeftCell="A1">
      <selection activeCell="A1" sqref="A1:E45"/>
    </sheetView>
  </sheetViews>
  <sheetFormatPr defaultColWidth="86.57421875" defaultRowHeight="12.75"/>
  <cols>
    <col min="1" max="1" width="6.140625" style="83" customWidth="1"/>
    <col min="2" max="2" width="89.00390625" style="460" customWidth="1"/>
    <col min="3" max="3" width="15.421875" style="83" customWidth="1"/>
    <col min="4" max="4" width="12.140625" style="470" customWidth="1"/>
    <col min="5" max="5" width="19.421875" style="460" customWidth="1"/>
    <col min="6" max="6" width="12.28125" style="460" customWidth="1"/>
    <col min="7" max="20" width="3.7109375" style="17" customWidth="1"/>
    <col min="21" max="16384" width="86.57421875" style="17" customWidth="1"/>
  </cols>
  <sheetData>
    <row r="1" spans="3:4" ht="15.75">
      <c r="C1" s="159" t="s">
        <v>320</v>
      </c>
      <c r="D1" s="414"/>
    </row>
    <row r="2" spans="3:4" ht="15.75">
      <c r="C2" s="159" t="s">
        <v>81</v>
      </c>
      <c r="D2" s="414"/>
    </row>
    <row r="4" spans="1:6" s="22" customFormat="1" ht="57.75" customHeight="1">
      <c r="A4" s="702" t="s">
        <v>93</v>
      </c>
      <c r="B4" s="702"/>
      <c r="C4" s="702"/>
      <c r="D4" s="702"/>
      <c r="E4" s="702"/>
      <c r="F4" s="474"/>
    </row>
    <row r="5" spans="1:6" s="22" customFormat="1" ht="18" customHeight="1">
      <c r="A5" s="83"/>
      <c r="B5" s="460"/>
      <c r="C5" s="703"/>
      <c r="D5" s="703"/>
      <c r="E5" s="475"/>
      <c r="F5" s="475"/>
    </row>
    <row r="6" spans="1:6" s="22" customFormat="1" ht="15" customHeight="1">
      <c r="A6" s="690" t="s">
        <v>45</v>
      </c>
      <c r="B6" s="578" t="s">
        <v>46</v>
      </c>
      <c r="C6" s="701" t="s">
        <v>47</v>
      </c>
      <c r="D6" s="701" t="s">
        <v>48</v>
      </c>
      <c r="E6" s="688" t="s">
        <v>354</v>
      </c>
      <c r="F6" s="445"/>
    </row>
    <row r="7" spans="1:6" s="22" customFormat="1" ht="73.5" customHeight="1">
      <c r="A7" s="690"/>
      <c r="B7" s="578"/>
      <c r="C7" s="701"/>
      <c r="D7" s="701"/>
      <c r="E7" s="688"/>
      <c r="F7" s="445"/>
    </row>
    <row r="8" spans="1:6" s="22" customFormat="1" ht="21.75" customHeight="1">
      <c r="A8" s="40"/>
      <c r="B8" s="138" t="s">
        <v>340</v>
      </c>
      <c r="C8" s="160"/>
      <c r="D8" s="41" t="s">
        <v>49</v>
      </c>
      <c r="E8" s="189">
        <v>10.3</v>
      </c>
      <c r="F8" s="486"/>
    </row>
    <row r="9" spans="1:6" s="22" customFormat="1" ht="24" customHeight="1">
      <c r="A9" s="40"/>
      <c r="B9" s="145" t="s">
        <v>337</v>
      </c>
      <c r="C9" s="160"/>
      <c r="D9" s="160"/>
      <c r="E9" s="485">
        <f>E10/E8-100%</f>
        <v>0.07766990291262132</v>
      </c>
      <c r="F9" s="487"/>
    </row>
    <row r="10" spans="1:6" s="22" customFormat="1" ht="21.75" customHeight="1">
      <c r="A10" s="465"/>
      <c r="B10" s="138" t="s">
        <v>341</v>
      </c>
      <c r="C10" s="464"/>
      <c r="D10" s="41" t="s">
        <v>49</v>
      </c>
      <c r="E10" s="189">
        <f>E13+E14+E17+E18+E20+E21+E25+E34+E39</f>
        <v>11.100000000000001</v>
      </c>
      <c r="F10" s="488"/>
    </row>
    <row r="11" spans="1:6" s="22" customFormat="1" ht="16.5" customHeight="1">
      <c r="A11" s="465"/>
      <c r="B11" s="39" t="s">
        <v>254</v>
      </c>
      <c r="C11" s="464"/>
      <c r="D11" s="41"/>
      <c r="E11" s="189"/>
      <c r="F11" s="486"/>
    </row>
    <row r="12" spans="1:6" s="23" customFormat="1" ht="28.5" customHeight="1">
      <c r="A12" s="41" t="s">
        <v>50</v>
      </c>
      <c r="B12" s="39" t="s">
        <v>289</v>
      </c>
      <c r="C12" s="465"/>
      <c r="D12" s="41"/>
      <c r="E12" s="189"/>
      <c r="F12" s="486"/>
    </row>
    <row r="13" spans="1:6" s="22" customFormat="1" ht="46.5" customHeight="1">
      <c r="A13" s="40" t="s">
        <v>51</v>
      </c>
      <c r="B13" s="482" t="s">
        <v>245</v>
      </c>
      <c r="C13" s="160" t="s">
        <v>307</v>
      </c>
      <c r="D13" s="40" t="s">
        <v>49</v>
      </c>
      <c r="E13" s="403">
        <v>3.16</v>
      </c>
      <c r="F13" s="489"/>
    </row>
    <row r="14" spans="1:6" s="22" customFormat="1" ht="38.25" customHeight="1">
      <c r="A14" s="160" t="s">
        <v>54</v>
      </c>
      <c r="B14" s="298" t="s">
        <v>16</v>
      </c>
      <c r="C14" s="121" t="s">
        <v>395</v>
      </c>
      <c r="D14" s="160" t="s">
        <v>49</v>
      </c>
      <c r="E14" s="403">
        <v>0.033</v>
      </c>
      <c r="F14" s="489"/>
    </row>
    <row r="15" spans="1:6" s="22" customFormat="1" ht="33" customHeight="1">
      <c r="A15" s="464"/>
      <c r="B15" s="127" t="s">
        <v>442</v>
      </c>
      <c r="C15" s="464"/>
      <c r="D15" s="41"/>
      <c r="E15" s="190"/>
      <c r="F15" s="488"/>
    </row>
    <row r="16" spans="1:6" s="23" customFormat="1" ht="16.5" customHeight="1">
      <c r="A16" s="41" t="s">
        <v>98</v>
      </c>
      <c r="B16" s="127" t="s">
        <v>107</v>
      </c>
      <c r="C16" s="465"/>
      <c r="D16" s="41"/>
      <c r="E16" s="190"/>
      <c r="F16" s="488"/>
    </row>
    <row r="17" spans="1:6" s="22" customFormat="1" ht="39.75" customHeight="1">
      <c r="A17" s="40" t="s">
        <v>100</v>
      </c>
      <c r="B17" s="483" t="s">
        <v>272</v>
      </c>
      <c r="C17" s="40" t="s">
        <v>53</v>
      </c>
      <c r="D17" s="160" t="s">
        <v>49</v>
      </c>
      <c r="E17" s="461">
        <v>0.05</v>
      </c>
      <c r="F17" s="490"/>
    </row>
    <row r="18" spans="1:6" s="22" customFormat="1" ht="26.25" customHeight="1">
      <c r="A18" s="160" t="s">
        <v>101</v>
      </c>
      <c r="B18" s="194" t="s">
        <v>6</v>
      </c>
      <c r="C18" s="160" t="s">
        <v>37</v>
      </c>
      <c r="D18" s="40" t="s">
        <v>49</v>
      </c>
      <c r="E18" s="461">
        <v>0.02</v>
      </c>
      <c r="F18" s="490"/>
    </row>
    <row r="19" spans="1:6" s="23" customFormat="1" ht="16.5" customHeight="1">
      <c r="A19" s="465"/>
      <c r="B19" s="127" t="s">
        <v>127</v>
      </c>
      <c r="C19" s="465"/>
      <c r="D19" s="41"/>
      <c r="E19" s="33"/>
      <c r="F19" s="230"/>
    </row>
    <row r="20" spans="1:6" s="22" customFormat="1" ht="30.75" customHeight="1">
      <c r="A20" s="40" t="s">
        <v>128</v>
      </c>
      <c r="B20" s="128" t="s">
        <v>129</v>
      </c>
      <c r="C20" s="40" t="s">
        <v>114</v>
      </c>
      <c r="D20" s="40" t="s">
        <v>49</v>
      </c>
      <c r="E20" s="403">
        <v>0.015</v>
      </c>
      <c r="F20" s="489"/>
    </row>
    <row r="21" spans="1:6" s="23" customFormat="1" ht="16.5" customHeight="1">
      <c r="A21" s="465"/>
      <c r="B21" s="127" t="s">
        <v>132</v>
      </c>
      <c r="C21" s="465"/>
      <c r="D21" s="40" t="s">
        <v>49</v>
      </c>
      <c r="E21" s="193">
        <v>0.532</v>
      </c>
      <c r="F21" s="488"/>
    </row>
    <row r="22" spans="1:6" s="23" customFormat="1" ht="16.5" customHeight="1">
      <c r="A22" s="41" t="s">
        <v>133</v>
      </c>
      <c r="B22" s="127" t="s">
        <v>107</v>
      </c>
      <c r="C22" s="465"/>
      <c r="D22" s="41"/>
      <c r="E22" s="476"/>
      <c r="F22" s="491"/>
    </row>
    <row r="23" spans="1:6" s="23" customFormat="1" ht="18.75" customHeight="1">
      <c r="A23" s="40" t="s">
        <v>134</v>
      </c>
      <c r="B23" s="110" t="s">
        <v>324</v>
      </c>
      <c r="C23" s="40" t="s">
        <v>136</v>
      </c>
      <c r="D23" s="40" t="s">
        <v>49</v>
      </c>
      <c r="E23" s="476"/>
      <c r="F23" s="491"/>
    </row>
    <row r="24" spans="1:6" s="22" customFormat="1" ht="33" customHeight="1">
      <c r="A24" s="40" t="s">
        <v>137</v>
      </c>
      <c r="B24" s="73" t="s">
        <v>422</v>
      </c>
      <c r="C24" s="40" t="s">
        <v>136</v>
      </c>
      <c r="D24" s="40"/>
      <c r="E24" s="462"/>
      <c r="F24" s="492"/>
    </row>
    <row r="25" spans="1:6" s="22" customFormat="1" ht="18" customHeight="1">
      <c r="A25" s="479"/>
      <c r="B25" s="127" t="s">
        <v>394</v>
      </c>
      <c r="C25" s="40" t="s">
        <v>131</v>
      </c>
      <c r="D25" s="40" t="s">
        <v>49</v>
      </c>
      <c r="E25" s="402">
        <v>1.5</v>
      </c>
      <c r="F25" s="493"/>
    </row>
    <row r="26" spans="1:6" s="22" customFormat="1" ht="14.25" customHeight="1">
      <c r="A26" s="464"/>
      <c r="B26" s="72" t="s">
        <v>169</v>
      </c>
      <c r="C26" s="464"/>
      <c r="D26" s="464"/>
      <c r="E26" s="462"/>
      <c r="F26" s="492"/>
    </row>
    <row r="27" spans="1:6" s="22" customFormat="1" ht="18.75" customHeight="1">
      <c r="A27" s="40" t="s">
        <v>170</v>
      </c>
      <c r="B27" s="73" t="s">
        <v>171</v>
      </c>
      <c r="C27" s="464"/>
      <c r="D27" s="464"/>
      <c r="E27" s="462"/>
      <c r="F27" s="492"/>
    </row>
    <row r="28" spans="1:6" s="22" customFormat="1" ht="30.75" customHeight="1">
      <c r="A28" s="40" t="s">
        <v>170</v>
      </c>
      <c r="B28" s="73" t="s">
        <v>172</v>
      </c>
      <c r="C28" s="464"/>
      <c r="D28" s="464"/>
      <c r="E28" s="462"/>
      <c r="F28" s="492"/>
    </row>
    <row r="29" spans="1:6" s="22" customFormat="1" ht="15.75" customHeight="1">
      <c r="A29" s="464"/>
      <c r="B29" s="73" t="s">
        <v>173</v>
      </c>
      <c r="C29" s="464"/>
      <c r="D29" s="464"/>
      <c r="E29" s="462"/>
      <c r="F29" s="492"/>
    </row>
    <row r="30" spans="1:6" s="22" customFormat="1" ht="45" customHeight="1">
      <c r="A30" s="464"/>
      <c r="B30" s="73" t="s">
        <v>174</v>
      </c>
      <c r="C30" s="464"/>
      <c r="D30" s="464"/>
      <c r="E30" s="462"/>
      <c r="F30" s="492"/>
    </row>
    <row r="31" spans="1:6" s="22" customFormat="1" ht="18.75" customHeight="1">
      <c r="A31" s="480" t="s">
        <v>170</v>
      </c>
      <c r="B31" s="73" t="s">
        <v>175</v>
      </c>
      <c r="C31" s="464"/>
      <c r="D31" s="464"/>
      <c r="E31" s="462"/>
      <c r="F31" s="492"/>
    </row>
    <row r="32" spans="1:6" s="22" customFormat="1" ht="18.75" customHeight="1">
      <c r="A32" s="480" t="s">
        <v>170</v>
      </c>
      <c r="B32" s="73" t="s">
        <v>176</v>
      </c>
      <c r="C32" s="464"/>
      <c r="D32" s="464"/>
      <c r="E32" s="462"/>
      <c r="F32" s="492"/>
    </row>
    <row r="33" spans="1:6" s="22" customFormat="1" ht="28.5" customHeight="1">
      <c r="A33" s="480" t="s">
        <v>170</v>
      </c>
      <c r="B33" s="73" t="s">
        <v>177</v>
      </c>
      <c r="C33" s="464"/>
      <c r="D33" s="464"/>
      <c r="E33" s="462"/>
      <c r="F33" s="492"/>
    </row>
    <row r="34" spans="1:6" s="22" customFormat="1" ht="30" customHeight="1">
      <c r="A34" s="464"/>
      <c r="B34" s="69" t="s">
        <v>18</v>
      </c>
      <c r="C34" s="40"/>
      <c r="D34" s="40" t="s">
        <v>49</v>
      </c>
      <c r="E34" s="403">
        <v>3.42</v>
      </c>
      <c r="F34" s="489"/>
    </row>
    <row r="35" spans="1:6" s="22" customFormat="1" ht="22.5" customHeight="1">
      <c r="A35" s="464"/>
      <c r="B35" s="699" t="s">
        <v>300</v>
      </c>
      <c r="C35" s="700"/>
      <c r="D35" s="465"/>
      <c r="E35" s="462"/>
      <c r="F35" s="492"/>
    </row>
    <row r="36" spans="1:6" s="22" customFormat="1" ht="19.5" customHeight="1">
      <c r="A36" s="480" t="s">
        <v>170</v>
      </c>
      <c r="B36" s="706" t="s">
        <v>22</v>
      </c>
      <c r="C36" s="707"/>
      <c r="D36" s="464"/>
      <c r="E36" s="462"/>
      <c r="F36" s="492"/>
    </row>
    <row r="37" spans="1:6" s="22" customFormat="1" ht="24" customHeight="1">
      <c r="A37" s="481" t="s">
        <v>170</v>
      </c>
      <c r="B37" s="704" t="s">
        <v>463</v>
      </c>
      <c r="C37" s="705"/>
      <c r="D37" s="484"/>
      <c r="E37" s="477"/>
      <c r="F37" s="492"/>
    </row>
    <row r="38" spans="1:6" s="22" customFormat="1" ht="28.5" customHeight="1">
      <c r="A38" s="480" t="s">
        <v>170</v>
      </c>
      <c r="B38" s="130" t="s">
        <v>362</v>
      </c>
      <c r="C38" s="468"/>
      <c r="D38" s="494"/>
      <c r="E38" s="403"/>
      <c r="F38" s="489"/>
    </row>
    <row r="39" spans="1:6" s="22" customFormat="1" ht="20.25" customHeight="1">
      <c r="A39" s="464"/>
      <c r="B39" s="120" t="s">
        <v>448</v>
      </c>
      <c r="C39" s="121"/>
      <c r="D39" s="160" t="s">
        <v>49</v>
      </c>
      <c r="E39" s="403">
        <f>E40+E41+E42</f>
        <v>2.37</v>
      </c>
      <c r="F39" s="489"/>
    </row>
    <row r="40" spans="1:6" s="22" customFormat="1" ht="15" customHeight="1">
      <c r="A40" s="464"/>
      <c r="B40" s="338" t="s">
        <v>259</v>
      </c>
      <c r="C40" s="121" t="s">
        <v>131</v>
      </c>
      <c r="D40" s="121" t="s">
        <v>49</v>
      </c>
      <c r="E40" s="403">
        <v>2.06</v>
      </c>
      <c r="F40" s="489"/>
    </row>
    <row r="41" spans="1:6" s="22" customFormat="1" ht="19.5" customHeight="1">
      <c r="A41" s="464"/>
      <c r="B41" s="339" t="s">
        <v>266</v>
      </c>
      <c r="C41" s="121" t="s">
        <v>131</v>
      </c>
      <c r="D41" s="121" t="s">
        <v>49</v>
      </c>
      <c r="E41" s="403">
        <v>0.26</v>
      </c>
      <c r="F41" s="489"/>
    </row>
    <row r="42" spans="1:6" s="22" customFormat="1" ht="26.25" customHeight="1">
      <c r="A42" s="464"/>
      <c r="B42" s="339" t="s">
        <v>260</v>
      </c>
      <c r="C42" s="121" t="s">
        <v>56</v>
      </c>
      <c r="D42" s="121" t="s">
        <v>49</v>
      </c>
      <c r="E42" s="403">
        <v>0.05</v>
      </c>
      <c r="F42" s="489"/>
    </row>
    <row r="43" spans="1:6" s="22" customFormat="1" ht="69.75" customHeight="1">
      <c r="A43" s="56"/>
      <c r="B43" s="120" t="s">
        <v>249</v>
      </c>
      <c r="C43" s="160">
        <v>2012</v>
      </c>
      <c r="D43" s="160" t="s">
        <v>49</v>
      </c>
      <c r="E43" s="160" t="s">
        <v>248</v>
      </c>
      <c r="F43" s="230"/>
    </row>
    <row r="44" spans="1:6" s="22" customFormat="1" ht="15" customHeight="1">
      <c r="A44" s="83"/>
      <c r="B44" s="460"/>
      <c r="C44" s="83"/>
      <c r="D44" s="470"/>
      <c r="E44" s="459"/>
      <c r="F44" s="459"/>
    </row>
    <row r="45" spans="1:6" s="22" customFormat="1" ht="15" customHeight="1">
      <c r="A45" s="83"/>
      <c r="B45" s="137" t="s">
        <v>412</v>
      </c>
      <c r="C45" s="137" t="s">
        <v>205</v>
      </c>
      <c r="D45" s="146"/>
      <c r="E45" s="459"/>
      <c r="F45" s="459"/>
    </row>
    <row r="46" spans="1:6" s="22" customFormat="1" ht="15" customHeight="1">
      <c r="A46" s="83"/>
      <c r="B46" s="460"/>
      <c r="C46" s="83"/>
      <c r="D46" s="470"/>
      <c r="E46" s="459"/>
      <c r="F46" s="459"/>
    </row>
    <row r="47" spans="1:6" s="22" customFormat="1" ht="15" customHeight="1">
      <c r="A47" s="83"/>
      <c r="B47" s="460"/>
      <c r="C47" s="83"/>
      <c r="D47" s="470"/>
      <c r="E47" s="478"/>
      <c r="F47" s="478"/>
    </row>
    <row r="48" spans="1:6" s="22" customFormat="1" ht="15" customHeight="1">
      <c r="A48" s="83"/>
      <c r="B48" s="460"/>
      <c r="C48" s="83"/>
      <c r="D48" s="470"/>
      <c r="E48" s="475"/>
      <c r="F48" s="475"/>
    </row>
    <row r="49" spans="1:6" s="22" customFormat="1" ht="15" customHeight="1">
      <c r="A49" s="83"/>
      <c r="B49" s="460"/>
      <c r="C49" s="83"/>
      <c r="D49" s="470"/>
      <c r="E49" s="475"/>
      <c r="F49" s="475"/>
    </row>
    <row r="50" spans="1:6" s="22" customFormat="1" ht="15.75">
      <c r="A50" s="83"/>
      <c r="B50" s="460"/>
      <c r="C50" s="83"/>
      <c r="D50" s="470"/>
      <c r="E50" s="475"/>
      <c r="F50" s="475"/>
    </row>
    <row r="51" spans="1:6" s="22" customFormat="1" ht="15.75">
      <c r="A51" s="83"/>
      <c r="B51" s="460"/>
      <c r="C51" s="83"/>
      <c r="D51" s="470"/>
      <c r="E51" s="475"/>
      <c r="F51" s="475"/>
    </row>
    <row r="52" spans="1:6" s="22" customFormat="1" ht="15.75">
      <c r="A52" s="83"/>
      <c r="B52" s="460"/>
      <c r="C52" s="83"/>
      <c r="D52" s="470"/>
      <c r="E52" s="475"/>
      <c r="F52" s="475"/>
    </row>
    <row r="53" spans="1:6" s="22" customFormat="1" ht="15.75">
      <c r="A53" s="83"/>
      <c r="B53" s="460"/>
      <c r="C53" s="83"/>
      <c r="D53" s="470"/>
      <c r="E53" s="475"/>
      <c r="F53" s="475"/>
    </row>
    <row r="54" spans="1:6" s="22" customFormat="1" ht="15.75">
      <c r="A54" s="83"/>
      <c r="B54" s="460"/>
      <c r="C54" s="83"/>
      <c r="D54" s="470"/>
      <c r="E54" s="475"/>
      <c r="F54" s="475"/>
    </row>
    <row r="55" spans="1:6" s="22" customFormat="1" ht="15.75">
      <c r="A55" s="83"/>
      <c r="B55" s="460"/>
      <c r="C55" s="83"/>
      <c r="D55" s="470"/>
      <c r="E55" s="475"/>
      <c r="F55" s="475"/>
    </row>
    <row r="56" spans="1:6" s="22" customFormat="1" ht="15.75">
      <c r="A56" s="83"/>
      <c r="B56" s="460"/>
      <c r="C56" s="83"/>
      <c r="D56" s="470"/>
      <c r="E56" s="475"/>
      <c r="F56" s="475"/>
    </row>
    <row r="57" spans="1:6" s="22" customFormat="1" ht="15.75">
      <c r="A57" s="83"/>
      <c r="B57" s="460"/>
      <c r="C57" s="83"/>
      <c r="D57" s="470"/>
      <c r="E57" s="475"/>
      <c r="F57" s="475"/>
    </row>
    <row r="58" spans="1:6" s="22" customFormat="1" ht="15.75">
      <c r="A58" s="83"/>
      <c r="B58" s="460"/>
      <c r="C58" s="83"/>
      <c r="D58" s="470"/>
      <c r="E58" s="475"/>
      <c r="F58" s="475"/>
    </row>
    <row r="59" spans="1:6" s="22" customFormat="1" ht="15.75">
      <c r="A59" s="83"/>
      <c r="B59" s="460"/>
      <c r="C59" s="83"/>
      <c r="D59" s="470"/>
      <c r="E59" s="475"/>
      <c r="F59" s="475"/>
    </row>
    <row r="60" spans="1:6" s="22" customFormat="1" ht="15.75">
      <c r="A60" s="83"/>
      <c r="B60" s="460"/>
      <c r="C60" s="83"/>
      <c r="D60" s="470"/>
      <c r="E60" s="475"/>
      <c r="F60" s="475"/>
    </row>
    <row r="61" spans="1:6" s="22" customFormat="1" ht="15.75">
      <c r="A61" s="83"/>
      <c r="B61" s="460"/>
      <c r="C61" s="83"/>
      <c r="D61" s="470"/>
      <c r="E61" s="475"/>
      <c r="F61" s="475"/>
    </row>
    <row r="62" spans="1:6" s="22" customFormat="1" ht="15.75">
      <c r="A62" s="83"/>
      <c r="B62" s="460"/>
      <c r="C62" s="83"/>
      <c r="D62" s="470"/>
      <c r="E62" s="475"/>
      <c r="F62" s="475"/>
    </row>
    <row r="63" spans="1:6" s="22" customFormat="1" ht="15.75">
      <c r="A63" s="83"/>
      <c r="B63" s="460"/>
      <c r="C63" s="83"/>
      <c r="D63" s="470"/>
      <c r="E63" s="475"/>
      <c r="F63" s="475"/>
    </row>
    <row r="64" spans="1:6" s="22" customFormat="1" ht="15.75">
      <c r="A64" s="83"/>
      <c r="B64" s="460"/>
      <c r="C64" s="83"/>
      <c r="D64" s="470"/>
      <c r="E64" s="475"/>
      <c r="F64" s="475"/>
    </row>
    <row r="65" spans="1:6" s="22" customFormat="1" ht="15.75">
      <c r="A65" s="83"/>
      <c r="B65" s="460"/>
      <c r="C65" s="83"/>
      <c r="D65" s="470"/>
      <c r="E65" s="475"/>
      <c r="F65" s="475"/>
    </row>
    <row r="66" spans="1:6" s="22" customFormat="1" ht="15.75">
      <c r="A66" s="83"/>
      <c r="B66" s="460"/>
      <c r="C66" s="83"/>
      <c r="D66" s="470"/>
      <c r="E66" s="475"/>
      <c r="F66" s="475"/>
    </row>
    <row r="67" spans="1:6" s="22" customFormat="1" ht="15.75">
      <c r="A67" s="83"/>
      <c r="B67" s="460"/>
      <c r="C67" s="83"/>
      <c r="D67" s="470"/>
      <c r="E67" s="475"/>
      <c r="F67" s="475"/>
    </row>
    <row r="68" spans="1:6" s="22" customFormat="1" ht="15.75">
      <c r="A68" s="83"/>
      <c r="B68" s="460"/>
      <c r="C68" s="83"/>
      <c r="D68" s="470"/>
      <c r="E68" s="475"/>
      <c r="F68" s="475"/>
    </row>
    <row r="69" spans="1:6" s="22" customFormat="1" ht="15.75">
      <c r="A69" s="83"/>
      <c r="B69" s="460"/>
      <c r="C69" s="83"/>
      <c r="D69" s="470"/>
      <c r="E69" s="475"/>
      <c r="F69" s="475"/>
    </row>
    <row r="70" spans="1:6" s="22" customFormat="1" ht="15.75">
      <c r="A70" s="83"/>
      <c r="B70" s="460"/>
      <c r="C70" s="83"/>
      <c r="D70" s="470"/>
      <c r="E70" s="475"/>
      <c r="F70" s="475"/>
    </row>
    <row r="71" spans="1:6" s="22" customFormat="1" ht="15.75">
      <c r="A71" s="83"/>
      <c r="B71" s="460"/>
      <c r="C71" s="83"/>
      <c r="D71" s="470"/>
      <c r="E71" s="475"/>
      <c r="F71" s="475"/>
    </row>
    <row r="72" spans="1:6" s="22" customFormat="1" ht="15.75">
      <c r="A72" s="83"/>
      <c r="B72" s="460"/>
      <c r="C72" s="83"/>
      <c r="D72" s="470"/>
      <c r="E72" s="475"/>
      <c r="F72" s="475"/>
    </row>
    <row r="73" spans="1:6" s="22" customFormat="1" ht="15.75">
      <c r="A73" s="83"/>
      <c r="B73" s="460"/>
      <c r="C73" s="83"/>
      <c r="D73" s="470"/>
      <c r="E73" s="475"/>
      <c r="F73" s="475"/>
    </row>
    <row r="74" spans="1:6" s="22" customFormat="1" ht="15.75">
      <c r="A74" s="83"/>
      <c r="B74" s="460"/>
      <c r="C74" s="83"/>
      <c r="D74" s="470"/>
      <c r="E74" s="475"/>
      <c r="F74" s="475"/>
    </row>
    <row r="75" spans="1:6" s="22" customFormat="1" ht="15.75">
      <c r="A75" s="83"/>
      <c r="B75" s="460"/>
      <c r="C75" s="83"/>
      <c r="D75" s="470"/>
      <c r="E75" s="475"/>
      <c r="F75" s="475"/>
    </row>
    <row r="76" spans="1:6" s="22" customFormat="1" ht="15.75">
      <c r="A76" s="83"/>
      <c r="B76" s="460"/>
      <c r="C76" s="83"/>
      <c r="D76" s="470"/>
      <c r="E76" s="475"/>
      <c r="F76" s="475"/>
    </row>
    <row r="77" spans="1:6" s="22" customFormat="1" ht="15.75">
      <c r="A77" s="83"/>
      <c r="B77" s="460"/>
      <c r="C77" s="83"/>
      <c r="D77" s="470"/>
      <c r="E77" s="475"/>
      <c r="F77" s="475"/>
    </row>
    <row r="78" spans="1:6" s="22" customFormat="1" ht="15.75">
      <c r="A78" s="83"/>
      <c r="B78" s="460"/>
      <c r="C78" s="83"/>
      <c r="D78" s="470"/>
      <c r="E78" s="475"/>
      <c r="F78" s="475"/>
    </row>
    <row r="79" spans="1:6" s="22" customFormat="1" ht="15.75">
      <c r="A79" s="83"/>
      <c r="B79" s="460"/>
      <c r="C79" s="83"/>
      <c r="D79" s="470"/>
      <c r="E79" s="475"/>
      <c r="F79" s="475"/>
    </row>
    <row r="80" spans="1:6" s="22" customFormat="1" ht="15.75">
      <c r="A80" s="83"/>
      <c r="B80" s="460"/>
      <c r="C80" s="83"/>
      <c r="D80" s="470"/>
      <c r="E80" s="475"/>
      <c r="F80" s="475"/>
    </row>
    <row r="81" spans="1:6" s="22" customFormat="1" ht="15.75">
      <c r="A81" s="83"/>
      <c r="B81" s="460"/>
      <c r="C81" s="83"/>
      <c r="D81" s="470"/>
      <c r="E81" s="475"/>
      <c r="F81" s="475"/>
    </row>
    <row r="82" spans="1:6" s="22" customFormat="1" ht="15.75">
      <c r="A82" s="83"/>
      <c r="B82" s="460"/>
      <c r="C82" s="83"/>
      <c r="D82" s="470"/>
      <c r="E82" s="475"/>
      <c r="F82" s="475"/>
    </row>
    <row r="83" spans="1:6" s="22" customFormat="1" ht="15.75">
      <c r="A83" s="83"/>
      <c r="B83" s="460"/>
      <c r="C83" s="83"/>
      <c r="D83" s="470"/>
      <c r="E83" s="475"/>
      <c r="F83" s="475"/>
    </row>
    <row r="84" spans="1:6" s="22" customFormat="1" ht="15.75">
      <c r="A84" s="83"/>
      <c r="B84" s="460"/>
      <c r="C84" s="83"/>
      <c r="D84" s="470"/>
      <c r="E84" s="475"/>
      <c r="F84" s="475"/>
    </row>
    <row r="85" spans="1:6" s="22" customFormat="1" ht="15.75">
      <c r="A85" s="83"/>
      <c r="B85" s="460"/>
      <c r="C85" s="83"/>
      <c r="D85" s="470"/>
      <c r="E85" s="475"/>
      <c r="F85" s="475"/>
    </row>
    <row r="86" spans="1:6" s="22" customFormat="1" ht="15.75">
      <c r="A86" s="83"/>
      <c r="B86" s="460"/>
      <c r="C86" s="83"/>
      <c r="D86" s="470"/>
      <c r="E86" s="475"/>
      <c r="F86" s="475"/>
    </row>
    <row r="87" spans="1:6" s="22" customFormat="1" ht="15.75">
      <c r="A87" s="83"/>
      <c r="B87" s="460"/>
      <c r="C87" s="83"/>
      <c r="D87" s="470"/>
      <c r="E87" s="475"/>
      <c r="F87" s="475"/>
    </row>
    <row r="88" spans="1:6" s="22" customFormat="1" ht="15.75">
      <c r="A88" s="83"/>
      <c r="B88" s="460"/>
      <c r="C88" s="83"/>
      <c r="D88" s="470"/>
      <c r="E88" s="475"/>
      <c r="F88" s="475"/>
    </row>
    <row r="89" spans="1:6" s="22" customFormat="1" ht="15.75">
      <c r="A89" s="83"/>
      <c r="B89" s="460"/>
      <c r="C89" s="83"/>
      <c r="D89" s="470"/>
      <c r="E89" s="475"/>
      <c r="F89" s="475"/>
    </row>
    <row r="90" spans="1:6" s="22" customFormat="1" ht="15.75">
      <c r="A90" s="83"/>
      <c r="B90" s="460"/>
      <c r="C90" s="83"/>
      <c r="D90" s="470"/>
      <c r="E90" s="475"/>
      <c r="F90" s="475"/>
    </row>
    <row r="91" spans="1:6" s="22" customFormat="1" ht="15.75">
      <c r="A91" s="83"/>
      <c r="B91" s="460"/>
      <c r="C91" s="83"/>
      <c r="D91" s="470"/>
      <c r="E91" s="475"/>
      <c r="F91" s="475"/>
    </row>
    <row r="92" spans="1:6" s="22" customFormat="1" ht="15.75">
      <c r="A92" s="83"/>
      <c r="B92" s="460"/>
      <c r="C92" s="83"/>
      <c r="D92" s="470"/>
      <c r="E92" s="475"/>
      <c r="F92" s="475"/>
    </row>
    <row r="93" spans="1:6" s="22" customFormat="1" ht="15.75">
      <c r="A93" s="83"/>
      <c r="B93" s="460"/>
      <c r="C93" s="83"/>
      <c r="D93" s="470"/>
      <c r="E93" s="475"/>
      <c r="F93" s="475"/>
    </row>
    <row r="94" spans="1:6" s="22" customFormat="1" ht="15.75">
      <c r="A94" s="83"/>
      <c r="B94" s="460"/>
      <c r="C94" s="83"/>
      <c r="D94" s="470"/>
      <c r="E94" s="475"/>
      <c r="F94" s="475"/>
    </row>
    <row r="95" spans="1:6" s="22" customFormat="1" ht="15.75">
      <c r="A95" s="83"/>
      <c r="B95" s="460"/>
      <c r="C95" s="83"/>
      <c r="D95" s="470"/>
      <c r="E95" s="475"/>
      <c r="F95" s="475"/>
    </row>
    <row r="96" spans="1:6" s="22" customFormat="1" ht="15.75">
      <c r="A96" s="83"/>
      <c r="B96" s="460"/>
      <c r="C96" s="83"/>
      <c r="D96" s="470"/>
      <c r="E96" s="475"/>
      <c r="F96" s="475"/>
    </row>
    <row r="97" spans="1:6" s="22" customFormat="1" ht="15.75">
      <c r="A97" s="83"/>
      <c r="B97" s="460"/>
      <c r="C97" s="83"/>
      <c r="D97" s="470"/>
      <c r="E97" s="475"/>
      <c r="F97" s="475"/>
    </row>
    <row r="98" spans="1:6" s="22" customFormat="1" ht="15.75">
      <c r="A98" s="83"/>
      <c r="B98" s="460"/>
      <c r="C98" s="83"/>
      <c r="D98" s="470"/>
      <c r="E98" s="475"/>
      <c r="F98" s="475"/>
    </row>
    <row r="99" spans="1:6" s="22" customFormat="1" ht="15.75">
      <c r="A99" s="83"/>
      <c r="B99" s="460"/>
      <c r="C99" s="83"/>
      <c r="D99" s="470"/>
      <c r="E99" s="475"/>
      <c r="F99" s="475"/>
    </row>
    <row r="100" spans="1:6" s="22" customFormat="1" ht="15.75">
      <c r="A100" s="83"/>
      <c r="B100" s="460"/>
      <c r="C100" s="83"/>
      <c r="D100" s="470"/>
      <c r="E100" s="475"/>
      <c r="F100" s="475"/>
    </row>
    <row r="101" spans="1:6" s="22" customFormat="1" ht="15.75">
      <c r="A101" s="83"/>
      <c r="B101" s="460"/>
      <c r="C101" s="83"/>
      <c r="D101" s="470"/>
      <c r="E101" s="475"/>
      <c r="F101" s="475"/>
    </row>
    <row r="102" spans="1:6" s="22" customFormat="1" ht="15.75">
      <c r="A102" s="83"/>
      <c r="B102" s="460"/>
      <c r="C102" s="83"/>
      <c r="D102" s="470"/>
      <c r="E102" s="475"/>
      <c r="F102" s="475"/>
    </row>
    <row r="103" spans="1:6" s="22" customFormat="1" ht="15.75">
      <c r="A103" s="83"/>
      <c r="B103" s="460"/>
      <c r="C103" s="83"/>
      <c r="D103" s="470"/>
      <c r="E103" s="475"/>
      <c r="F103" s="475"/>
    </row>
    <row r="104" spans="1:6" s="22" customFormat="1" ht="15.75">
      <c r="A104" s="83"/>
      <c r="B104" s="460"/>
      <c r="C104" s="83"/>
      <c r="D104" s="470"/>
      <c r="E104" s="475"/>
      <c r="F104" s="475"/>
    </row>
    <row r="105" spans="1:6" s="22" customFormat="1" ht="15.75">
      <c r="A105" s="83"/>
      <c r="B105" s="460"/>
      <c r="C105" s="83"/>
      <c r="D105" s="470"/>
      <c r="E105" s="475"/>
      <c r="F105" s="475"/>
    </row>
    <row r="106" spans="1:6" s="22" customFormat="1" ht="15.75">
      <c r="A106" s="83"/>
      <c r="B106" s="460"/>
      <c r="C106" s="83"/>
      <c r="D106" s="470"/>
      <c r="E106" s="475"/>
      <c r="F106" s="475"/>
    </row>
    <row r="107" spans="1:6" s="22" customFormat="1" ht="15.75">
      <c r="A107" s="83"/>
      <c r="B107" s="460"/>
      <c r="C107" s="83"/>
      <c r="D107" s="470"/>
      <c r="E107" s="475"/>
      <c r="F107" s="475"/>
    </row>
    <row r="108" spans="1:6" s="22" customFormat="1" ht="15.75">
      <c r="A108" s="83"/>
      <c r="B108" s="460"/>
      <c r="C108" s="83"/>
      <c r="D108" s="470"/>
      <c r="E108" s="475"/>
      <c r="F108" s="475"/>
    </row>
    <row r="109" spans="1:6" s="22" customFormat="1" ht="15.75">
      <c r="A109" s="83"/>
      <c r="B109" s="460"/>
      <c r="C109" s="83"/>
      <c r="D109" s="470"/>
      <c r="E109" s="475"/>
      <c r="F109" s="475"/>
    </row>
    <row r="110" spans="1:6" s="22" customFormat="1" ht="15.75">
      <c r="A110" s="83"/>
      <c r="B110" s="460"/>
      <c r="C110" s="83"/>
      <c r="D110" s="470"/>
      <c r="E110" s="475"/>
      <c r="F110" s="475"/>
    </row>
    <row r="111" spans="1:6" s="22" customFormat="1" ht="15.75">
      <c r="A111" s="83"/>
      <c r="B111" s="460"/>
      <c r="C111" s="83"/>
      <c r="D111" s="470"/>
      <c r="E111" s="475"/>
      <c r="F111" s="475"/>
    </row>
    <row r="112" spans="1:6" s="22" customFormat="1" ht="15.75">
      <c r="A112" s="83"/>
      <c r="B112" s="460"/>
      <c r="C112" s="83"/>
      <c r="D112" s="470"/>
      <c r="E112" s="475"/>
      <c r="F112" s="475"/>
    </row>
    <row r="113" spans="1:6" s="22" customFormat="1" ht="15.75">
      <c r="A113" s="83"/>
      <c r="B113" s="460"/>
      <c r="C113" s="83"/>
      <c r="D113" s="470"/>
      <c r="E113" s="475"/>
      <c r="F113" s="475"/>
    </row>
    <row r="114" spans="1:6" s="22" customFormat="1" ht="15.75">
      <c r="A114" s="83"/>
      <c r="B114" s="460"/>
      <c r="C114" s="83"/>
      <c r="D114" s="470"/>
      <c r="E114" s="475"/>
      <c r="F114" s="475"/>
    </row>
    <row r="115" spans="1:6" s="22" customFormat="1" ht="15.75">
      <c r="A115" s="83"/>
      <c r="B115" s="460"/>
      <c r="C115" s="83"/>
      <c r="D115" s="470"/>
      <c r="E115" s="475"/>
      <c r="F115" s="475"/>
    </row>
    <row r="116" spans="1:6" s="22" customFormat="1" ht="15.75">
      <c r="A116" s="83"/>
      <c r="B116" s="460"/>
      <c r="C116" s="83"/>
      <c r="D116" s="470"/>
      <c r="E116" s="475"/>
      <c r="F116" s="475"/>
    </row>
    <row r="117" spans="1:6" s="22" customFormat="1" ht="15.75">
      <c r="A117" s="83"/>
      <c r="B117" s="460"/>
      <c r="C117" s="83"/>
      <c r="D117" s="470"/>
      <c r="E117" s="475"/>
      <c r="F117" s="475"/>
    </row>
    <row r="118" spans="1:6" s="22" customFormat="1" ht="15.75">
      <c r="A118" s="83"/>
      <c r="B118" s="460"/>
      <c r="C118" s="83"/>
      <c r="D118" s="470"/>
      <c r="E118" s="475"/>
      <c r="F118" s="475"/>
    </row>
    <row r="119" spans="1:6" s="22" customFormat="1" ht="15.75">
      <c r="A119" s="83"/>
      <c r="B119" s="460"/>
      <c r="C119" s="83"/>
      <c r="D119" s="470"/>
      <c r="E119" s="475"/>
      <c r="F119" s="475"/>
    </row>
    <row r="120" spans="1:6" s="22" customFormat="1" ht="15.75">
      <c r="A120" s="83"/>
      <c r="B120" s="460"/>
      <c r="C120" s="83"/>
      <c r="D120" s="470"/>
      <c r="E120" s="475"/>
      <c r="F120" s="475"/>
    </row>
    <row r="121" spans="1:6" s="22" customFormat="1" ht="15.75">
      <c r="A121" s="83"/>
      <c r="B121" s="460"/>
      <c r="C121" s="83"/>
      <c r="D121" s="470"/>
      <c r="E121" s="475"/>
      <c r="F121" s="475"/>
    </row>
    <row r="122" spans="1:6" s="22" customFormat="1" ht="15.75">
      <c r="A122" s="83"/>
      <c r="B122" s="460"/>
      <c r="C122" s="83"/>
      <c r="D122" s="470"/>
      <c r="E122" s="475"/>
      <c r="F122" s="475"/>
    </row>
    <row r="123" spans="1:6" s="22" customFormat="1" ht="15.75">
      <c r="A123" s="83"/>
      <c r="B123" s="460"/>
      <c r="C123" s="83"/>
      <c r="D123" s="470"/>
      <c r="E123" s="475"/>
      <c r="F123" s="475"/>
    </row>
    <row r="124" spans="1:6" s="22" customFormat="1" ht="15.75">
      <c r="A124" s="83"/>
      <c r="B124" s="460"/>
      <c r="C124" s="83"/>
      <c r="D124" s="470"/>
      <c r="E124" s="475"/>
      <c r="F124" s="475"/>
    </row>
    <row r="125" spans="1:6" s="22" customFormat="1" ht="15.75">
      <c r="A125" s="83"/>
      <c r="B125" s="460"/>
      <c r="C125" s="83"/>
      <c r="D125" s="470"/>
      <c r="E125" s="475"/>
      <c r="F125" s="475"/>
    </row>
    <row r="126" spans="1:6" s="22" customFormat="1" ht="15.75">
      <c r="A126" s="83"/>
      <c r="B126" s="460"/>
      <c r="C126" s="83"/>
      <c r="D126" s="470"/>
      <c r="E126" s="475"/>
      <c r="F126" s="475"/>
    </row>
    <row r="127" spans="1:6" s="22" customFormat="1" ht="15.75">
      <c r="A127" s="83"/>
      <c r="B127" s="460"/>
      <c r="C127" s="83"/>
      <c r="D127" s="470"/>
      <c r="E127" s="475"/>
      <c r="F127" s="475"/>
    </row>
    <row r="128" spans="1:6" s="22" customFormat="1" ht="15.75">
      <c r="A128" s="83"/>
      <c r="B128" s="460"/>
      <c r="C128" s="83"/>
      <c r="D128" s="470"/>
      <c r="E128" s="475"/>
      <c r="F128" s="475"/>
    </row>
    <row r="129" spans="1:6" s="22" customFormat="1" ht="15.75">
      <c r="A129" s="83"/>
      <c r="B129" s="460"/>
      <c r="C129" s="83"/>
      <c r="D129" s="470"/>
      <c r="E129" s="475"/>
      <c r="F129" s="475"/>
    </row>
    <row r="130" spans="1:6" s="22" customFormat="1" ht="15.75">
      <c r="A130" s="83"/>
      <c r="B130" s="460"/>
      <c r="C130" s="83"/>
      <c r="D130" s="470"/>
      <c r="E130" s="475"/>
      <c r="F130" s="475"/>
    </row>
    <row r="131" spans="1:6" s="22" customFormat="1" ht="15.75">
      <c r="A131" s="83"/>
      <c r="B131" s="460"/>
      <c r="C131" s="83"/>
      <c r="D131" s="470"/>
      <c r="E131" s="475"/>
      <c r="F131" s="475"/>
    </row>
    <row r="132" spans="1:6" s="22" customFormat="1" ht="15.75">
      <c r="A132" s="83"/>
      <c r="B132" s="460"/>
      <c r="C132" s="83"/>
      <c r="D132" s="470"/>
      <c r="E132" s="475"/>
      <c r="F132" s="475"/>
    </row>
    <row r="133" spans="1:6" s="22" customFormat="1" ht="15.75">
      <c r="A133" s="83"/>
      <c r="B133" s="460"/>
      <c r="C133" s="83"/>
      <c r="D133" s="470"/>
      <c r="E133" s="475"/>
      <c r="F133" s="475"/>
    </row>
    <row r="134" spans="1:6" s="22" customFormat="1" ht="15.75">
      <c r="A134" s="83"/>
      <c r="B134" s="460"/>
      <c r="C134" s="83"/>
      <c r="D134" s="470"/>
      <c r="E134" s="475"/>
      <c r="F134" s="475"/>
    </row>
    <row r="135" spans="1:6" s="22" customFormat="1" ht="15.75">
      <c r="A135" s="83"/>
      <c r="B135" s="460"/>
      <c r="C135" s="83"/>
      <c r="D135" s="470"/>
      <c r="E135" s="475"/>
      <c r="F135" s="475"/>
    </row>
    <row r="136" spans="1:6" s="22" customFormat="1" ht="15.75">
      <c r="A136" s="83"/>
      <c r="B136" s="460"/>
      <c r="C136" s="83"/>
      <c r="D136" s="470"/>
      <c r="E136" s="475"/>
      <c r="F136" s="475"/>
    </row>
    <row r="137" spans="1:6" s="22" customFormat="1" ht="15.75">
      <c r="A137" s="83"/>
      <c r="B137" s="460"/>
      <c r="C137" s="83"/>
      <c r="D137" s="470"/>
      <c r="E137" s="475"/>
      <c r="F137" s="475"/>
    </row>
    <row r="138" spans="1:6" s="22" customFormat="1" ht="15.75">
      <c r="A138" s="83"/>
      <c r="B138" s="460"/>
      <c r="C138" s="83"/>
      <c r="D138" s="470"/>
      <c r="E138" s="475"/>
      <c r="F138" s="475"/>
    </row>
    <row r="139" spans="1:6" s="22" customFormat="1" ht="15.75">
      <c r="A139" s="83"/>
      <c r="B139" s="460"/>
      <c r="C139" s="83"/>
      <c r="D139" s="470"/>
      <c r="E139" s="475"/>
      <c r="F139" s="475"/>
    </row>
    <row r="140" spans="1:6" s="22" customFormat="1" ht="15.75">
      <c r="A140" s="83"/>
      <c r="B140" s="460"/>
      <c r="C140" s="83"/>
      <c r="D140" s="470"/>
      <c r="E140" s="475"/>
      <c r="F140" s="475"/>
    </row>
    <row r="141" spans="1:6" s="22" customFormat="1" ht="15.75">
      <c r="A141" s="83"/>
      <c r="B141" s="460"/>
      <c r="C141" s="83"/>
      <c r="D141" s="470"/>
      <c r="E141" s="475"/>
      <c r="F141" s="475"/>
    </row>
    <row r="142" spans="1:6" s="22" customFormat="1" ht="15.75">
      <c r="A142" s="83"/>
      <c r="B142" s="460"/>
      <c r="C142" s="83"/>
      <c r="D142" s="470"/>
      <c r="E142" s="475"/>
      <c r="F142" s="475"/>
    </row>
    <row r="143" spans="1:6" s="22" customFormat="1" ht="15.75">
      <c r="A143" s="83"/>
      <c r="B143" s="460"/>
      <c r="C143" s="83"/>
      <c r="D143" s="470"/>
      <c r="E143" s="475"/>
      <c r="F143" s="475"/>
    </row>
    <row r="144" spans="1:6" s="22" customFormat="1" ht="15.75">
      <c r="A144" s="83"/>
      <c r="B144" s="460"/>
      <c r="C144" s="83"/>
      <c r="D144" s="470"/>
      <c r="E144" s="475"/>
      <c r="F144" s="475"/>
    </row>
    <row r="145" spans="1:6" s="22" customFormat="1" ht="15.75">
      <c r="A145" s="83"/>
      <c r="B145" s="460"/>
      <c r="C145" s="83"/>
      <c r="D145" s="470"/>
      <c r="E145" s="475"/>
      <c r="F145" s="475"/>
    </row>
    <row r="146" spans="1:6" s="22" customFormat="1" ht="15.75">
      <c r="A146" s="83"/>
      <c r="B146" s="460"/>
      <c r="C146" s="83"/>
      <c r="D146" s="470"/>
      <c r="E146" s="475"/>
      <c r="F146" s="475"/>
    </row>
    <row r="147" spans="1:6" s="22" customFormat="1" ht="15.75">
      <c r="A147" s="83"/>
      <c r="B147" s="460"/>
      <c r="C147" s="83"/>
      <c r="D147" s="470"/>
      <c r="E147" s="475"/>
      <c r="F147" s="475"/>
    </row>
    <row r="148" spans="1:6" s="22" customFormat="1" ht="15.75">
      <c r="A148" s="83"/>
      <c r="B148" s="460"/>
      <c r="C148" s="83"/>
      <c r="D148" s="470"/>
      <c r="E148" s="475"/>
      <c r="F148" s="475"/>
    </row>
    <row r="149" spans="1:6" s="22" customFormat="1" ht="15.75">
      <c r="A149" s="83"/>
      <c r="B149" s="460"/>
      <c r="C149" s="83"/>
      <c r="D149" s="470"/>
      <c r="E149" s="475"/>
      <c r="F149" s="475"/>
    </row>
    <row r="150" spans="1:6" s="22" customFormat="1" ht="15.75">
      <c r="A150" s="83"/>
      <c r="B150" s="460"/>
      <c r="C150" s="83"/>
      <c r="D150" s="470"/>
      <c r="E150" s="475"/>
      <c r="F150" s="475"/>
    </row>
    <row r="151" spans="1:6" s="22" customFormat="1" ht="15.75">
      <c r="A151" s="83"/>
      <c r="B151" s="460"/>
      <c r="C151" s="83"/>
      <c r="D151" s="470"/>
      <c r="E151" s="475"/>
      <c r="F151" s="475"/>
    </row>
    <row r="152" spans="1:6" s="22" customFormat="1" ht="15.75">
      <c r="A152" s="83"/>
      <c r="B152" s="460"/>
      <c r="C152" s="83"/>
      <c r="D152" s="470"/>
      <c r="E152" s="475"/>
      <c r="F152" s="475"/>
    </row>
    <row r="153" spans="1:6" s="22" customFormat="1" ht="15.75">
      <c r="A153" s="83"/>
      <c r="B153" s="460"/>
      <c r="C153" s="83"/>
      <c r="D153" s="470"/>
      <c r="E153" s="475"/>
      <c r="F153" s="475"/>
    </row>
    <row r="154" spans="1:6" s="22" customFormat="1" ht="15.75">
      <c r="A154" s="83"/>
      <c r="B154" s="460"/>
      <c r="C154" s="83"/>
      <c r="D154" s="470"/>
      <c r="E154" s="475"/>
      <c r="F154" s="475"/>
    </row>
    <row r="155" spans="1:6" s="22" customFormat="1" ht="15.75">
      <c r="A155" s="83"/>
      <c r="B155" s="460"/>
      <c r="C155" s="83"/>
      <c r="D155" s="470"/>
      <c r="E155" s="475"/>
      <c r="F155" s="475"/>
    </row>
    <row r="156" spans="1:6" s="22" customFormat="1" ht="15.75">
      <c r="A156" s="83"/>
      <c r="B156" s="460"/>
      <c r="C156" s="83"/>
      <c r="D156" s="470"/>
      <c r="E156" s="475"/>
      <c r="F156" s="475"/>
    </row>
    <row r="157" spans="1:6" s="22" customFormat="1" ht="15.75">
      <c r="A157" s="83"/>
      <c r="B157" s="460"/>
      <c r="C157" s="83"/>
      <c r="D157" s="470"/>
      <c r="E157" s="475"/>
      <c r="F157" s="475"/>
    </row>
    <row r="158" spans="1:6" s="22" customFormat="1" ht="15.75">
      <c r="A158" s="83"/>
      <c r="B158" s="460"/>
      <c r="C158" s="83"/>
      <c r="D158" s="470"/>
      <c r="E158" s="475"/>
      <c r="F158" s="475"/>
    </row>
    <row r="159" spans="1:6" s="22" customFormat="1" ht="15.75">
      <c r="A159" s="83"/>
      <c r="B159" s="460"/>
      <c r="C159" s="83"/>
      <c r="D159" s="470"/>
      <c r="E159" s="475"/>
      <c r="F159" s="475"/>
    </row>
    <row r="160" spans="1:6" s="22" customFormat="1" ht="15.75">
      <c r="A160" s="83"/>
      <c r="B160" s="460"/>
      <c r="C160" s="83"/>
      <c r="D160" s="470"/>
      <c r="E160" s="475"/>
      <c r="F160" s="475"/>
    </row>
    <row r="161" spans="1:6" s="22" customFormat="1" ht="15.75">
      <c r="A161" s="83"/>
      <c r="B161" s="460"/>
      <c r="C161" s="83"/>
      <c r="D161" s="470"/>
      <c r="E161" s="475"/>
      <c r="F161" s="475"/>
    </row>
    <row r="162" spans="1:6" s="22" customFormat="1" ht="15.75">
      <c r="A162" s="83"/>
      <c r="B162" s="460"/>
      <c r="C162" s="83"/>
      <c r="D162" s="470"/>
      <c r="E162" s="475"/>
      <c r="F162" s="475"/>
    </row>
    <row r="163" spans="1:6" s="22" customFormat="1" ht="15.75">
      <c r="A163" s="83"/>
      <c r="B163" s="460"/>
      <c r="C163" s="83"/>
      <c r="D163" s="470"/>
      <c r="E163" s="475"/>
      <c r="F163" s="475"/>
    </row>
    <row r="164" spans="1:6" s="22" customFormat="1" ht="15.75">
      <c r="A164" s="83"/>
      <c r="B164" s="460"/>
      <c r="C164" s="83"/>
      <c r="D164" s="470"/>
      <c r="E164" s="475"/>
      <c r="F164" s="475"/>
    </row>
    <row r="165" spans="1:6" s="22" customFormat="1" ht="15.75">
      <c r="A165" s="83"/>
      <c r="B165" s="460"/>
      <c r="C165" s="83"/>
      <c r="D165" s="470"/>
      <c r="E165" s="475"/>
      <c r="F165" s="475"/>
    </row>
    <row r="166" spans="1:6" s="22" customFormat="1" ht="15.75">
      <c r="A166" s="83"/>
      <c r="B166" s="460"/>
      <c r="C166" s="83"/>
      <c r="D166" s="470"/>
      <c r="E166" s="475"/>
      <c r="F166" s="475"/>
    </row>
    <row r="167" spans="1:6" s="22" customFormat="1" ht="15.75">
      <c r="A167" s="83"/>
      <c r="B167" s="460"/>
      <c r="C167" s="83"/>
      <c r="D167" s="470"/>
      <c r="E167" s="475"/>
      <c r="F167" s="475"/>
    </row>
    <row r="168" spans="1:6" s="22" customFormat="1" ht="15.75">
      <c r="A168" s="83"/>
      <c r="B168" s="460"/>
      <c r="C168" s="83"/>
      <c r="D168" s="470"/>
      <c r="E168" s="475"/>
      <c r="F168" s="475"/>
    </row>
    <row r="169" spans="1:6" s="22" customFormat="1" ht="15.75">
      <c r="A169" s="83"/>
      <c r="B169" s="460"/>
      <c r="C169" s="83"/>
      <c r="D169" s="470"/>
      <c r="E169" s="475"/>
      <c r="F169" s="475"/>
    </row>
    <row r="170" spans="1:6" s="22" customFormat="1" ht="15.75">
      <c r="A170" s="83"/>
      <c r="B170" s="460"/>
      <c r="C170" s="83"/>
      <c r="D170" s="470"/>
      <c r="E170" s="475"/>
      <c r="F170" s="475"/>
    </row>
    <row r="171" spans="1:6" s="22" customFormat="1" ht="15.75">
      <c r="A171" s="83"/>
      <c r="B171" s="460"/>
      <c r="C171" s="83"/>
      <c r="D171" s="470"/>
      <c r="E171" s="475"/>
      <c r="F171" s="475"/>
    </row>
    <row r="172" spans="1:6" s="22" customFormat="1" ht="15.75">
      <c r="A172" s="83"/>
      <c r="B172" s="460"/>
      <c r="C172" s="83"/>
      <c r="D172" s="470"/>
      <c r="E172" s="475"/>
      <c r="F172" s="475"/>
    </row>
    <row r="173" spans="1:6" s="22" customFormat="1" ht="15.75">
      <c r="A173" s="83"/>
      <c r="B173" s="460"/>
      <c r="C173" s="83"/>
      <c r="D173" s="470"/>
      <c r="E173" s="475"/>
      <c r="F173" s="475"/>
    </row>
    <row r="174" spans="1:6" s="22" customFormat="1" ht="15.75">
      <c r="A174" s="83"/>
      <c r="B174" s="460"/>
      <c r="C174" s="83"/>
      <c r="D174" s="470"/>
      <c r="E174" s="475"/>
      <c r="F174" s="475"/>
    </row>
    <row r="175" spans="1:6" s="22" customFormat="1" ht="15.75">
      <c r="A175" s="83"/>
      <c r="B175" s="460"/>
      <c r="C175" s="83"/>
      <c r="D175" s="470"/>
      <c r="E175" s="475"/>
      <c r="F175" s="475"/>
    </row>
    <row r="176" spans="1:6" s="22" customFormat="1" ht="15.75">
      <c r="A176" s="83"/>
      <c r="B176" s="460"/>
      <c r="C176" s="83"/>
      <c r="D176" s="470"/>
      <c r="E176" s="475"/>
      <c r="F176" s="475"/>
    </row>
    <row r="177" spans="1:6" s="22" customFormat="1" ht="15.75">
      <c r="A177" s="83"/>
      <c r="B177" s="460"/>
      <c r="C177" s="83"/>
      <c r="D177" s="470"/>
      <c r="E177" s="475"/>
      <c r="F177" s="475"/>
    </row>
    <row r="178" spans="1:6" s="22" customFormat="1" ht="15.75">
      <c r="A178" s="83"/>
      <c r="B178" s="460"/>
      <c r="C178" s="83"/>
      <c r="D178" s="470"/>
      <c r="E178" s="475"/>
      <c r="F178" s="475"/>
    </row>
    <row r="179" spans="1:6" s="22" customFormat="1" ht="15.75">
      <c r="A179" s="83"/>
      <c r="B179" s="460"/>
      <c r="C179" s="83"/>
      <c r="D179" s="470"/>
      <c r="E179" s="475"/>
      <c r="F179" s="475"/>
    </row>
    <row r="180" spans="1:6" s="22" customFormat="1" ht="15.75">
      <c r="A180" s="83"/>
      <c r="B180" s="460"/>
      <c r="C180" s="83"/>
      <c r="D180" s="470"/>
      <c r="E180" s="475"/>
      <c r="F180" s="475"/>
    </row>
    <row r="181" spans="1:6" s="22" customFormat="1" ht="15.75">
      <c r="A181" s="83"/>
      <c r="B181" s="460"/>
      <c r="C181" s="83"/>
      <c r="D181" s="470"/>
      <c r="E181" s="475"/>
      <c r="F181" s="475"/>
    </row>
    <row r="182" spans="1:6" s="22" customFormat="1" ht="15.75">
      <c r="A182" s="83"/>
      <c r="B182" s="460"/>
      <c r="C182" s="83"/>
      <c r="D182" s="470"/>
      <c r="E182" s="475"/>
      <c r="F182" s="475"/>
    </row>
    <row r="183" spans="1:6" s="22" customFormat="1" ht="15.75">
      <c r="A183" s="83"/>
      <c r="B183" s="460"/>
      <c r="C183" s="83"/>
      <c r="D183" s="470"/>
      <c r="E183" s="475"/>
      <c r="F183" s="475"/>
    </row>
    <row r="184" spans="1:6" s="22" customFormat="1" ht="15.75">
      <c r="A184" s="83"/>
      <c r="B184" s="460"/>
      <c r="C184" s="83"/>
      <c r="D184" s="470"/>
      <c r="E184" s="475"/>
      <c r="F184" s="475"/>
    </row>
    <row r="185" spans="1:6" s="22" customFormat="1" ht="15.75">
      <c r="A185" s="83"/>
      <c r="B185" s="460"/>
      <c r="C185" s="83"/>
      <c r="D185" s="470"/>
      <c r="E185" s="475"/>
      <c r="F185" s="475"/>
    </row>
    <row r="186" spans="1:6" s="22" customFormat="1" ht="15.75">
      <c r="A186" s="83"/>
      <c r="B186" s="460"/>
      <c r="C186" s="83"/>
      <c r="D186" s="470"/>
      <c r="E186" s="475"/>
      <c r="F186" s="475"/>
    </row>
    <row r="187" spans="1:6" s="22" customFormat="1" ht="15.75">
      <c r="A187" s="83"/>
      <c r="B187" s="460"/>
      <c r="C187" s="83"/>
      <c r="D187" s="470"/>
      <c r="E187" s="475"/>
      <c r="F187" s="475"/>
    </row>
    <row r="188" spans="1:6" s="22" customFormat="1" ht="15.75">
      <c r="A188" s="83"/>
      <c r="B188" s="460"/>
      <c r="C188" s="83"/>
      <c r="D188" s="470"/>
      <c r="E188" s="475"/>
      <c r="F188" s="475"/>
    </row>
    <row r="189" spans="1:6" s="22" customFormat="1" ht="15.75">
      <c r="A189" s="83"/>
      <c r="B189" s="460"/>
      <c r="C189" s="83"/>
      <c r="D189" s="470"/>
      <c r="E189" s="475"/>
      <c r="F189" s="475"/>
    </row>
    <row r="190" spans="1:6" s="22" customFormat="1" ht="15.75">
      <c r="A190" s="83"/>
      <c r="B190" s="460"/>
      <c r="C190" s="83"/>
      <c r="D190" s="470"/>
      <c r="E190" s="475"/>
      <c r="F190" s="475"/>
    </row>
    <row r="191" spans="1:6" s="22" customFormat="1" ht="15.75">
      <c r="A191" s="83"/>
      <c r="B191" s="460"/>
      <c r="C191" s="83"/>
      <c r="D191" s="470"/>
      <c r="E191" s="475"/>
      <c r="F191" s="475"/>
    </row>
    <row r="192" spans="1:6" s="22" customFormat="1" ht="15.75">
      <c r="A192" s="83"/>
      <c r="B192" s="460"/>
      <c r="C192" s="83"/>
      <c r="D192" s="470"/>
      <c r="E192" s="475"/>
      <c r="F192" s="475"/>
    </row>
    <row r="193" spans="1:6" s="22" customFormat="1" ht="15.75">
      <c r="A193" s="83"/>
      <c r="B193" s="460"/>
      <c r="C193" s="83"/>
      <c r="D193" s="470"/>
      <c r="E193" s="475"/>
      <c r="F193" s="475"/>
    </row>
    <row r="194" spans="1:6" s="22" customFormat="1" ht="15.75">
      <c r="A194" s="83"/>
      <c r="B194" s="460"/>
      <c r="C194" s="83"/>
      <c r="D194" s="470"/>
      <c r="E194" s="475"/>
      <c r="F194" s="475"/>
    </row>
    <row r="195" spans="1:6" s="22" customFormat="1" ht="15.75">
      <c r="A195" s="83"/>
      <c r="B195" s="460"/>
      <c r="C195" s="83"/>
      <c r="D195" s="470"/>
      <c r="E195" s="475"/>
      <c r="F195" s="475"/>
    </row>
    <row r="196" spans="1:6" s="22" customFormat="1" ht="15.75">
      <c r="A196" s="83"/>
      <c r="B196" s="460"/>
      <c r="C196" s="83"/>
      <c r="D196" s="470"/>
      <c r="E196" s="475"/>
      <c r="F196" s="475"/>
    </row>
    <row r="197" spans="1:6" s="22" customFormat="1" ht="15.75">
      <c r="A197" s="83"/>
      <c r="B197" s="460"/>
      <c r="C197" s="83"/>
      <c r="D197" s="470"/>
      <c r="E197" s="475"/>
      <c r="F197" s="475"/>
    </row>
    <row r="198" spans="1:6" s="22" customFormat="1" ht="15.75">
      <c r="A198" s="83"/>
      <c r="B198" s="460"/>
      <c r="C198" s="83"/>
      <c r="D198" s="470"/>
      <c r="E198" s="475"/>
      <c r="F198" s="475"/>
    </row>
    <row r="199" spans="1:6" s="22" customFormat="1" ht="15.75">
      <c r="A199" s="83"/>
      <c r="B199" s="460"/>
      <c r="C199" s="83"/>
      <c r="D199" s="470"/>
      <c r="E199" s="475"/>
      <c r="F199" s="475"/>
    </row>
    <row r="200" spans="1:6" s="22" customFormat="1" ht="15.75">
      <c r="A200" s="83"/>
      <c r="B200" s="460"/>
      <c r="C200" s="83"/>
      <c r="D200" s="470"/>
      <c r="E200" s="475"/>
      <c r="F200" s="475"/>
    </row>
    <row r="201" spans="1:6" s="22" customFormat="1" ht="15.75">
      <c r="A201" s="83"/>
      <c r="B201" s="460"/>
      <c r="C201" s="83"/>
      <c r="D201" s="470"/>
      <c r="E201" s="475"/>
      <c r="F201" s="475"/>
    </row>
    <row r="202" spans="1:6" s="22" customFormat="1" ht="15.75">
      <c r="A202" s="83"/>
      <c r="B202" s="460"/>
      <c r="C202" s="83"/>
      <c r="D202" s="470"/>
      <c r="E202" s="475"/>
      <c r="F202" s="475"/>
    </row>
    <row r="203" spans="1:6" s="22" customFormat="1" ht="15.75">
      <c r="A203" s="83"/>
      <c r="B203" s="460"/>
      <c r="C203" s="83"/>
      <c r="D203" s="470"/>
      <c r="E203" s="475"/>
      <c r="F203" s="475"/>
    </row>
    <row r="204" spans="1:6" s="22" customFormat="1" ht="15.75">
      <c r="A204" s="83"/>
      <c r="B204" s="460"/>
      <c r="C204" s="83"/>
      <c r="D204" s="470"/>
      <c r="E204" s="475"/>
      <c r="F204" s="475"/>
    </row>
    <row r="205" spans="1:6" s="22" customFormat="1" ht="15.75">
      <c r="A205" s="83"/>
      <c r="B205" s="460"/>
      <c r="C205" s="83"/>
      <c r="D205" s="470"/>
      <c r="E205" s="475"/>
      <c r="F205" s="475"/>
    </row>
    <row r="206" spans="1:6" s="22" customFormat="1" ht="15.75">
      <c r="A206" s="83"/>
      <c r="B206" s="460"/>
      <c r="C206" s="83"/>
      <c r="D206" s="470"/>
      <c r="E206" s="475"/>
      <c r="F206" s="475"/>
    </row>
    <row r="207" spans="1:6" s="22" customFormat="1" ht="15.75">
      <c r="A207" s="83"/>
      <c r="B207" s="460"/>
      <c r="C207" s="83"/>
      <c r="D207" s="470"/>
      <c r="E207" s="475"/>
      <c r="F207" s="475"/>
    </row>
    <row r="208" spans="1:6" s="22" customFormat="1" ht="15.75">
      <c r="A208" s="83"/>
      <c r="B208" s="460"/>
      <c r="C208" s="83"/>
      <c r="D208" s="470"/>
      <c r="E208" s="475"/>
      <c r="F208" s="475"/>
    </row>
    <row r="209" spans="1:6" s="22" customFormat="1" ht="15.75">
      <c r="A209" s="83"/>
      <c r="B209" s="460"/>
      <c r="C209" s="83"/>
      <c r="D209" s="470"/>
      <c r="E209" s="475"/>
      <c r="F209" s="475"/>
    </row>
    <row r="210" spans="1:6" s="22" customFormat="1" ht="15.75">
      <c r="A210" s="83"/>
      <c r="B210" s="460"/>
      <c r="C210" s="83"/>
      <c r="D210" s="470"/>
      <c r="E210" s="475"/>
      <c r="F210" s="475"/>
    </row>
    <row r="211" spans="1:6" s="22" customFormat="1" ht="15.75">
      <c r="A211" s="83"/>
      <c r="B211" s="460"/>
      <c r="C211" s="83"/>
      <c r="D211" s="470"/>
      <c r="E211" s="475"/>
      <c r="F211" s="475"/>
    </row>
    <row r="212" spans="1:6" s="22" customFormat="1" ht="15.75">
      <c r="A212" s="83"/>
      <c r="B212" s="460"/>
      <c r="C212" s="83"/>
      <c r="D212" s="470"/>
      <c r="E212" s="475"/>
      <c r="F212" s="475"/>
    </row>
    <row r="213" spans="1:6" s="22" customFormat="1" ht="15.75">
      <c r="A213" s="83"/>
      <c r="B213" s="460"/>
      <c r="C213" s="83"/>
      <c r="D213" s="470"/>
      <c r="E213" s="475"/>
      <c r="F213" s="475"/>
    </row>
    <row r="214" spans="1:6" s="22" customFormat="1" ht="15.75">
      <c r="A214" s="83"/>
      <c r="B214" s="460"/>
      <c r="C214" s="83"/>
      <c r="D214" s="470"/>
      <c r="E214" s="475"/>
      <c r="F214" s="475"/>
    </row>
    <row r="215" spans="1:6" s="22" customFormat="1" ht="15.75">
      <c r="A215" s="83"/>
      <c r="B215" s="460"/>
      <c r="C215" s="83"/>
      <c r="D215" s="470"/>
      <c r="E215" s="475"/>
      <c r="F215" s="475"/>
    </row>
    <row r="216" spans="1:6" s="22" customFormat="1" ht="15.75">
      <c r="A216" s="83"/>
      <c r="B216" s="460"/>
      <c r="C216" s="83"/>
      <c r="D216" s="470"/>
      <c r="E216" s="475"/>
      <c r="F216" s="475"/>
    </row>
    <row r="217" spans="1:6" s="22" customFormat="1" ht="15.75">
      <c r="A217" s="83"/>
      <c r="B217" s="460"/>
      <c r="C217" s="83"/>
      <c r="D217" s="470"/>
      <c r="E217" s="475"/>
      <c r="F217" s="475"/>
    </row>
    <row r="218" spans="1:6" s="22" customFormat="1" ht="15.75">
      <c r="A218" s="83"/>
      <c r="B218" s="460"/>
      <c r="C218" s="83"/>
      <c r="D218" s="470"/>
      <c r="E218" s="475"/>
      <c r="F218" s="475"/>
    </row>
    <row r="219" spans="1:6" s="22" customFormat="1" ht="15.75">
      <c r="A219" s="83"/>
      <c r="B219" s="460"/>
      <c r="C219" s="83"/>
      <c r="D219" s="470"/>
      <c r="E219" s="475"/>
      <c r="F219" s="475"/>
    </row>
    <row r="220" spans="1:6" s="22" customFormat="1" ht="15.75">
      <c r="A220" s="83"/>
      <c r="B220" s="460"/>
      <c r="C220" s="83"/>
      <c r="D220" s="470"/>
      <c r="E220" s="475"/>
      <c r="F220" s="475"/>
    </row>
    <row r="221" spans="1:6" s="22" customFormat="1" ht="15.75">
      <c r="A221" s="83"/>
      <c r="B221" s="460"/>
      <c r="C221" s="83"/>
      <c r="D221" s="470"/>
      <c r="E221" s="475"/>
      <c r="F221" s="475"/>
    </row>
    <row r="222" spans="1:6" s="22" customFormat="1" ht="15.75">
      <c r="A222" s="83"/>
      <c r="B222" s="460"/>
      <c r="C222" s="83"/>
      <c r="D222" s="470"/>
      <c r="E222" s="475"/>
      <c r="F222" s="475"/>
    </row>
    <row r="223" spans="1:6" s="22" customFormat="1" ht="15.75">
      <c r="A223" s="83"/>
      <c r="B223" s="460"/>
      <c r="C223" s="83"/>
      <c r="D223" s="470"/>
      <c r="E223" s="475"/>
      <c r="F223" s="475"/>
    </row>
    <row r="224" spans="1:6" s="22" customFormat="1" ht="15.75">
      <c r="A224" s="83"/>
      <c r="B224" s="460"/>
      <c r="C224" s="83"/>
      <c r="D224" s="470"/>
      <c r="E224" s="475"/>
      <c r="F224" s="475"/>
    </row>
    <row r="225" spans="1:6" s="22" customFormat="1" ht="15.75">
      <c r="A225" s="83"/>
      <c r="B225" s="460"/>
      <c r="C225" s="83"/>
      <c r="D225" s="470"/>
      <c r="E225" s="475"/>
      <c r="F225" s="475"/>
    </row>
    <row r="226" spans="1:6" s="22" customFormat="1" ht="15.75">
      <c r="A226" s="83"/>
      <c r="B226" s="460"/>
      <c r="C226" s="83"/>
      <c r="D226" s="470"/>
      <c r="E226" s="475"/>
      <c r="F226" s="475"/>
    </row>
    <row r="227" spans="1:6" s="22" customFormat="1" ht="15.75">
      <c r="A227" s="83"/>
      <c r="B227" s="460"/>
      <c r="C227" s="83"/>
      <c r="D227" s="470"/>
      <c r="E227" s="475"/>
      <c r="F227" s="475"/>
    </row>
    <row r="228" spans="1:6" s="22" customFormat="1" ht="15.75">
      <c r="A228" s="83"/>
      <c r="B228" s="460"/>
      <c r="C228" s="83"/>
      <c r="D228" s="470"/>
      <c r="E228" s="475"/>
      <c r="F228" s="475"/>
    </row>
    <row r="229" spans="1:6" s="22" customFormat="1" ht="15.75">
      <c r="A229" s="83"/>
      <c r="B229" s="460"/>
      <c r="C229" s="83"/>
      <c r="D229" s="470"/>
      <c r="E229" s="475"/>
      <c r="F229" s="475"/>
    </row>
    <row r="230" spans="1:6" s="22" customFormat="1" ht="15.75">
      <c r="A230" s="83"/>
      <c r="B230" s="460"/>
      <c r="C230" s="83"/>
      <c r="D230" s="470"/>
      <c r="E230" s="475"/>
      <c r="F230" s="475"/>
    </row>
    <row r="231" spans="1:6" s="22" customFormat="1" ht="15.75">
      <c r="A231" s="83"/>
      <c r="B231" s="460"/>
      <c r="C231" s="83"/>
      <c r="D231" s="470"/>
      <c r="E231" s="475"/>
      <c r="F231" s="475"/>
    </row>
    <row r="232" spans="1:6" s="22" customFormat="1" ht="15.75">
      <c r="A232" s="83"/>
      <c r="B232" s="460"/>
      <c r="C232" s="83"/>
      <c r="D232" s="470"/>
      <c r="E232" s="475"/>
      <c r="F232" s="475"/>
    </row>
    <row r="233" spans="1:6" s="22" customFormat="1" ht="15.75">
      <c r="A233" s="83"/>
      <c r="B233" s="460"/>
      <c r="C233" s="83"/>
      <c r="D233" s="470"/>
      <c r="E233" s="475"/>
      <c r="F233" s="475"/>
    </row>
    <row r="234" spans="1:6" s="22" customFormat="1" ht="15.75">
      <c r="A234" s="83"/>
      <c r="B234" s="460"/>
      <c r="C234" s="83"/>
      <c r="D234" s="470"/>
      <c r="E234" s="475"/>
      <c r="F234" s="475"/>
    </row>
    <row r="235" spans="1:6" s="22" customFormat="1" ht="15.75">
      <c r="A235" s="83"/>
      <c r="B235" s="460"/>
      <c r="C235" s="83"/>
      <c r="D235" s="470"/>
      <c r="E235" s="475"/>
      <c r="F235" s="475"/>
    </row>
    <row r="236" spans="1:6" s="22" customFormat="1" ht="15.75">
      <c r="A236" s="83"/>
      <c r="B236" s="460"/>
      <c r="C236" s="83"/>
      <c r="D236" s="470"/>
      <c r="E236" s="475"/>
      <c r="F236" s="475"/>
    </row>
    <row r="237" spans="1:6" s="22" customFormat="1" ht="15.75">
      <c r="A237" s="83"/>
      <c r="B237" s="460"/>
      <c r="C237" s="83"/>
      <c r="D237" s="470"/>
      <c r="E237" s="475"/>
      <c r="F237" s="475"/>
    </row>
    <row r="238" spans="1:6" s="22" customFormat="1" ht="15.75">
      <c r="A238" s="83"/>
      <c r="B238" s="460"/>
      <c r="C238" s="83"/>
      <c r="D238" s="470"/>
      <c r="E238" s="475"/>
      <c r="F238" s="475"/>
    </row>
    <row r="239" spans="1:6" s="22" customFormat="1" ht="15.75">
      <c r="A239" s="83"/>
      <c r="B239" s="460"/>
      <c r="C239" s="83"/>
      <c r="D239" s="470"/>
      <c r="E239" s="475"/>
      <c r="F239" s="475"/>
    </row>
    <row r="240" spans="1:6" s="22" customFormat="1" ht="15.75">
      <c r="A240" s="83"/>
      <c r="B240" s="460"/>
      <c r="C240" s="83"/>
      <c r="D240" s="470"/>
      <c r="E240" s="475"/>
      <c r="F240" s="475"/>
    </row>
    <row r="241" spans="1:6" s="22" customFormat="1" ht="15.75">
      <c r="A241" s="83"/>
      <c r="B241" s="460"/>
      <c r="C241" s="83"/>
      <c r="D241" s="470"/>
      <c r="E241" s="475"/>
      <c r="F241" s="475"/>
    </row>
    <row r="242" spans="1:6" s="22" customFormat="1" ht="15.75">
      <c r="A242" s="83"/>
      <c r="B242" s="460"/>
      <c r="C242" s="83"/>
      <c r="D242" s="470"/>
      <c r="E242" s="475"/>
      <c r="F242" s="475"/>
    </row>
    <row r="243" spans="1:6" s="22" customFormat="1" ht="15.75">
      <c r="A243" s="83"/>
      <c r="B243" s="460"/>
      <c r="C243" s="83"/>
      <c r="D243" s="470"/>
      <c r="E243" s="475"/>
      <c r="F243" s="475"/>
    </row>
    <row r="244" spans="1:6" s="22" customFormat="1" ht="15.75">
      <c r="A244" s="83"/>
      <c r="B244" s="460"/>
      <c r="C244" s="83"/>
      <c r="D244" s="470"/>
      <c r="E244" s="475"/>
      <c r="F244" s="475"/>
    </row>
    <row r="245" spans="1:6" s="22" customFormat="1" ht="15.75">
      <c r="A245" s="83"/>
      <c r="B245" s="460"/>
      <c r="C245" s="83"/>
      <c r="D245" s="470"/>
      <c r="E245" s="475"/>
      <c r="F245" s="475"/>
    </row>
    <row r="246" spans="1:6" s="22" customFormat="1" ht="15.75">
      <c r="A246" s="83"/>
      <c r="B246" s="460"/>
      <c r="C246" s="83"/>
      <c r="D246" s="470"/>
      <c r="E246" s="475"/>
      <c r="F246" s="475"/>
    </row>
    <row r="247" spans="1:6" s="22" customFormat="1" ht="15.75">
      <c r="A247" s="83"/>
      <c r="B247" s="460"/>
      <c r="C247" s="83"/>
      <c r="D247" s="470"/>
      <c r="E247" s="475"/>
      <c r="F247" s="475"/>
    </row>
    <row r="248" spans="1:6" s="22" customFormat="1" ht="15.75">
      <c r="A248" s="83"/>
      <c r="B248" s="460"/>
      <c r="C248" s="83"/>
      <c r="D248" s="470"/>
      <c r="E248" s="475"/>
      <c r="F248" s="475"/>
    </row>
    <row r="249" spans="1:6" s="22" customFormat="1" ht="15.75">
      <c r="A249" s="83"/>
      <c r="B249" s="460"/>
      <c r="C249" s="83"/>
      <c r="D249" s="470"/>
      <c r="E249" s="475"/>
      <c r="F249" s="475"/>
    </row>
    <row r="250" spans="1:6" s="22" customFormat="1" ht="15.75">
      <c r="A250" s="83"/>
      <c r="B250" s="460"/>
      <c r="C250" s="83"/>
      <c r="D250" s="470"/>
      <c r="E250" s="475"/>
      <c r="F250" s="475"/>
    </row>
    <row r="251" spans="1:6" s="22" customFormat="1" ht="15.75">
      <c r="A251" s="83"/>
      <c r="B251" s="460"/>
      <c r="C251" s="83"/>
      <c r="D251" s="470"/>
      <c r="E251" s="475"/>
      <c r="F251" s="475"/>
    </row>
    <row r="252" spans="1:6" s="22" customFormat="1" ht="15.75">
      <c r="A252" s="83"/>
      <c r="B252" s="460"/>
      <c r="C252" s="83"/>
      <c r="D252" s="470"/>
      <c r="E252" s="475"/>
      <c r="F252" s="475"/>
    </row>
    <row r="253" spans="1:6" s="22" customFormat="1" ht="15.75">
      <c r="A253" s="83"/>
      <c r="B253" s="460"/>
      <c r="C253" s="83"/>
      <c r="D253" s="470"/>
      <c r="E253" s="475"/>
      <c r="F253" s="475"/>
    </row>
    <row r="254" spans="1:6" s="22" customFormat="1" ht="15.75">
      <c r="A254" s="83"/>
      <c r="B254" s="460"/>
      <c r="C254" s="83"/>
      <c r="D254" s="470"/>
      <c r="E254" s="475"/>
      <c r="F254" s="475"/>
    </row>
    <row r="255" spans="1:6" s="22" customFormat="1" ht="15.75">
      <c r="A255" s="83"/>
      <c r="B255" s="460"/>
      <c r="C255" s="83"/>
      <c r="D255" s="470"/>
      <c r="E255" s="475"/>
      <c r="F255" s="475"/>
    </row>
    <row r="256" spans="1:6" s="22" customFormat="1" ht="15.75">
      <c r="A256" s="83"/>
      <c r="B256" s="460"/>
      <c r="C256" s="83"/>
      <c r="D256" s="470"/>
      <c r="E256" s="475"/>
      <c r="F256" s="475"/>
    </row>
    <row r="257" spans="1:6" s="22" customFormat="1" ht="15.75">
      <c r="A257" s="83"/>
      <c r="B257" s="460"/>
      <c r="C257" s="83"/>
      <c r="D257" s="470"/>
      <c r="E257" s="475"/>
      <c r="F257" s="475"/>
    </row>
    <row r="258" spans="1:6" s="22" customFormat="1" ht="15.75">
      <c r="A258" s="83"/>
      <c r="B258" s="460"/>
      <c r="C258" s="83"/>
      <c r="D258" s="470"/>
      <c r="E258" s="475"/>
      <c r="F258" s="475"/>
    </row>
    <row r="259" spans="1:6" s="22" customFormat="1" ht="15.75">
      <c r="A259" s="83"/>
      <c r="B259" s="460"/>
      <c r="C259" s="83"/>
      <c r="D259" s="470"/>
      <c r="E259" s="475"/>
      <c r="F259" s="475"/>
    </row>
    <row r="260" spans="1:6" s="22" customFormat="1" ht="15.75">
      <c r="A260" s="83"/>
      <c r="B260" s="460"/>
      <c r="C260" s="83"/>
      <c r="D260" s="470"/>
      <c r="E260" s="475"/>
      <c r="F260" s="475"/>
    </row>
    <row r="261" spans="1:6" s="22" customFormat="1" ht="15.75">
      <c r="A261" s="83"/>
      <c r="B261" s="460"/>
      <c r="C261" s="83"/>
      <c r="D261" s="470"/>
      <c r="E261" s="475"/>
      <c r="F261" s="475"/>
    </row>
    <row r="262" spans="1:6" s="22" customFormat="1" ht="15.75">
      <c r="A262" s="83"/>
      <c r="B262" s="460"/>
      <c r="C262" s="83"/>
      <c r="D262" s="470"/>
      <c r="E262" s="475"/>
      <c r="F262" s="475"/>
    </row>
    <row r="263" spans="1:6" s="22" customFormat="1" ht="15.75">
      <c r="A263" s="83"/>
      <c r="B263" s="460"/>
      <c r="C263" s="83"/>
      <c r="D263" s="470"/>
      <c r="E263" s="475"/>
      <c r="F263" s="475"/>
    </row>
    <row r="264" spans="1:6" s="22" customFormat="1" ht="15.75">
      <c r="A264" s="83"/>
      <c r="B264" s="460"/>
      <c r="C264" s="83"/>
      <c r="D264" s="470"/>
      <c r="E264" s="475"/>
      <c r="F264" s="475"/>
    </row>
    <row r="265" spans="1:6" s="22" customFormat="1" ht="15.75">
      <c r="A265" s="83"/>
      <c r="B265" s="460"/>
      <c r="C265" s="83"/>
      <c r="D265" s="470"/>
      <c r="E265" s="475"/>
      <c r="F265" s="475"/>
    </row>
    <row r="266" spans="1:6" s="22" customFormat="1" ht="15.75">
      <c r="A266" s="83"/>
      <c r="B266" s="460"/>
      <c r="C266" s="83"/>
      <c r="D266" s="470"/>
      <c r="E266" s="475"/>
      <c r="F266" s="475"/>
    </row>
    <row r="267" spans="1:6" s="22" customFormat="1" ht="15.75">
      <c r="A267" s="83"/>
      <c r="B267" s="460"/>
      <c r="C267" s="83"/>
      <c r="D267" s="470"/>
      <c r="E267" s="475"/>
      <c r="F267" s="475"/>
    </row>
    <row r="268" spans="1:6" s="22" customFormat="1" ht="15.75">
      <c r="A268" s="83"/>
      <c r="B268" s="460"/>
      <c r="C268" s="83"/>
      <c r="D268" s="470"/>
      <c r="E268" s="475"/>
      <c r="F268" s="475"/>
    </row>
    <row r="269" spans="1:6" s="22" customFormat="1" ht="15.75">
      <c r="A269" s="83"/>
      <c r="B269" s="460"/>
      <c r="C269" s="83"/>
      <c r="D269" s="470"/>
      <c r="E269" s="475"/>
      <c r="F269" s="475"/>
    </row>
    <row r="270" spans="1:6" s="22" customFormat="1" ht="15.75">
      <c r="A270" s="83"/>
      <c r="B270" s="460"/>
      <c r="C270" s="83"/>
      <c r="D270" s="470"/>
      <c r="E270" s="475"/>
      <c r="F270" s="475"/>
    </row>
    <row r="271" spans="1:6" s="22" customFormat="1" ht="15.75">
      <c r="A271" s="83"/>
      <c r="B271" s="460"/>
      <c r="C271" s="83"/>
      <c r="D271" s="470"/>
      <c r="E271" s="475"/>
      <c r="F271" s="475"/>
    </row>
    <row r="272" spans="1:6" s="22" customFormat="1" ht="15.75">
      <c r="A272" s="83"/>
      <c r="B272" s="460"/>
      <c r="C272" s="83"/>
      <c r="D272" s="470"/>
      <c r="E272" s="475"/>
      <c r="F272" s="475"/>
    </row>
    <row r="273" spans="1:6" s="22" customFormat="1" ht="15.75">
      <c r="A273" s="83"/>
      <c r="B273" s="460"/>
      <c r="C273" s="83"/>
      <c r="D273" s="470"/>
      <c r="E273" s="475"/>
      <c r="F273" s="475"/>
    </row>
    <row r="274" spans="1:6" s="22" customFormat="1" ht="15.75">
      <c r="A274" s="83"/>
      <c r="B274" s="460"/>
      <c r="C274" s="83"/>
      <c r="D274" s="470"/>
      <c r="E274" s="475"/>
      <c r="F274" s="475"/>
    </row>
    <row r="275" spans="1:6" s="22" customFormat="1" ht="15.75">
      <c r="A275" s="83"/>
      <c r="B275" s="460"/>
      <c r="C275" s="83"/>
      <c r="D275" s="470"/>
      <c r="E275" s="475"/>
      <c r="F275" s="475"/>
    </row>
    <row r="276" spans="1:6" s="22" customFormat="1" ht="15.75">
      <c r="A276" s="83"/>
      <c r="B276" s="460"/>
      <c r="C276" s="83"/>
      <c r="D276" s="470"/>
      <c r="E276" s="475"/>
      <c r="F276" s="475"/>
    </row>
    <row r="277" spans="1:6" s="22" customFormat="1" ht="15.75">
      <c r="A277" s="83"/>
      <c r="B277" s="460"/>
      <c r="C277" s="83"/>
      <c r="D277" s="470"/>
      <c r="E277" s="475"/>
      <c r="F277" s="475"/>
    </row>
    <row r="278" spans="1:6" s="22" customFormat="1" ht="15.75">
      <c r="A278" s="83"/>
      <c r="B278" s="460"/>
      <c r="C278" s="83"/>
      <c r="D278" s="470"/>
      <c r="E278" s="475"/>
      <c r="F278" s="475"/>
    </row>
    <row r="279" spans="1:6" s="22" customFormat="1" ht="15.75">
      <c r="A279" s="83"/>
      <c r="B279" s="460"/>
      <c r="C279" s="83"/>
      <c r="D279" s="470"/>
      <c r="E279" s="475"/>
      <c r="F279" s="475"/>
    </row>
    <row r="280" spans="1:6" s="22" customFormat="1" ht="15.75">
      <c r="A280" s="83"/>
      <c r="B280" s="460"/>
      <c r="C280" s="83"/>
      <c r="D280" s="470"/>
      <c r="E280" s="475"/>
      <c r="F280" s="475"/>
    </row>
    <row r="281" spans="1:6" s="22" customFormat="1" ht="15.75">
      <c r="A281" s="83"/>
      <c r="B281" s="460"/>
      <c r="C281" s="83"/>
      <c r="D281" s="470"/>
      <c r="E281" s="475"/>
      <c r="F281" s="475"/>
    </row>
    <row r="282" spans="1:6" s="22" customFormat="1" ht="15.75">
      <c r="A282" s="83"/>
      <c r="B282" s="460"/>
      <c r="C282" s="83"/>
      <c r="D282" s="470"/>
      <c r="E282" s="475"/>
      <c r="F282" s="475"/>
    </row>
    <row r="283" spans="1:6" s="22" customFormat="1" ht="15.75">
      <c r="A283" s="83"/>
      <c r="B283" s="460"/>
      <c r="C283" s="83"/>
      <c r="D283" s="470"/>
      <c r="E283" s="475"/>
      <c r="F283" s="475"/>
    </row>
    <row r="284" spans="1:6" s="22" customFormat="1" ht="15.75">
      <c r="A284" s="83"/>
      <c r="B284" s="460"/>
      <c r="C284" s="83"/>
      <c r="D284" s="470"/>
      <c r="E284" s="475"/>
      <c r="F284" s="475"/>
    </row>
    <row r="285" spans="1:6" s="22" customFormat="1" ht="15.75">
      <c r="A285" s="83"/>
      <c r="B285" s="460"/>
      <c r="C285" s="83"/>
      <c r="D285" s="470"/>
      <c r="E285" s="475"/>
      <c r="F285" s="475"/>
    </row>
    <row r="286" spans="1:6" s="22" customFormat="1" ht="15.75">
      <c r="A286" s="83"/>
      <c r="B286" s="460"/>
      <c r="C286" s="83"/>
      <c r="D286" s="470"/>
      <c r="E286" s="475"/>
      <c r="F286" s="475"/>
    </row>
    <row r="287" spans="1:6" s="22" customFormat="1" ht="15.75">
      <c r="A287" s="83"/>
      <c r="B287" s="460"/>
      <c r="C287" s="83"/>
      <c r="D287" s="470"/>
      <c r="E287" s="475"/>
      <c r="F287" s="475"/>
    </row>
    <row r="288" spans="1:6" s="22" customFormat="1" ht="15.75">
      <c r="A288" s="83"/>
      <c r="B288" s="460"/>
      <c r="C288" s="83"/>
      <c r="D288" s="470"/>
      <c r="E288" s="475"/>
      <c r="F288" s="475"/>
    </row>
    <row r="289" spans="1:6" s="22" customFormat="1" ht="15.75">
      <c r="A289" s="83"/>
      <c r="B289" s="460"/>
      <c r="C289" s="83"/>
      <c r="D289" s="470"/>
      <c r="E289" s="475"/>
      <c r="F289" s="475"/>
    </row>
    <row r="290" spans="1:6" s="22" customFormat="1" ht="15.75">
      <c r="A290" s="83"/>
      <c r="B290" s="460"/>
      <c r="C290" s="83"/>
      <c r="D290" s="470"/>
      <c r="E290" s="475"/>
      <c r="F290" s="475"/>
    </row>
    <row r="291" spans="1:6" s="22" customFormat="1" ht="15.75">
      <c r="A291" s="83"/>
      <c r="B291" s="460"/>
      <c r="C291" s="83"/>
      <c r="D291" s="470"/>
      <c r="E291" s="475"/>
      <c r="F291" s="475"/>
    </row>
    <row r="292" spans="1:6" s="22" customFormat="1" ht="15.75">
      <c r="A292" s="83"/>
      <c r="B292" s="460"/>
      <c r="C292" s="83"/>
      <c r="D292" s="470"/>
      <c r="E292" s="475"/>
      <c r="F292" s="475"/>
    </row>
    <row r="293" spans="1:6" s="22" customFormat="1" ht="15.75">
      <c r="A293" s="83"/>
      <c r="B293" s="460"/>
      <c r="C293" s="83"/>
      <c r="D293" s="470"/>
      <c r="E293" s="475"/>
      <c r="F293" s="475"/>
    </row>
    <row r="294" spans="1:6" s="22" customFormat="1" ht="15.75">
      <c r="A294" s="83"/>
      <c r="B294" s="460"/>
      <c r="C294" s="83"/>
      <c r="D294" s="470"/>
      <c r="E294" s="475"/>
      <c r="F294" s="475"/>
    </row>
    <row r="295" spans="1:6" s="22" customFormat="1" ht="15.75">
      <c r="A295" s="83"/>
      <c r="B295" s="460"/>
      <c r="C295" s="83"/>
      <c r="D295" s="470"/>
      <c r="E295" s="475"/>
      <c r="F295" s="475"/>
    </row>
    <row r="296" spans="1:6" s="22" customFormat="1" ht="15.75">
      <c r="A296" s="83"/>
      <c r="B296" s="460"/>
      <c r="C296" s="83"/>
      <c r="D296" s="470"/>
      <c r="E296" s="475"/>
      <c r="F296" s="475"/>
    </row>
    <row r="297" spans="1:6" s="22" customFormat="1" ht="15.75">
      <c r="A297" s="83"/>
      <c r="B297" s="460"/>
      <c r="C297" s="83"/>
      <c r="D297" s="470"/>
      <c r="E297" s="475"/>
      <c r="F297" s="475"/>
    </row>
    <row r="298" spans="1:6" s="22" customFormat="1" ht="15.75">
      <c r="A298" s="83"/>
      <c r="B298" s="460"/>
      <c r="C298" s="83"/>
      <c r="D298" s="470"/>
      <c r="E298" s="475"/>
      <c r="F298" s="475"/>
    </row>
    <row r="299" spans="1:6" s="22" customFormat="1" ht="15.75">
      <c r="A299" s="83"/>
      <c r="B299" s="460"/>
      <c r="C299" s="83"/>
      <c r="D299" s="470"/>
      <c r="E299" s="475"/>
      <c r="F299" s="475"/>
    </row>
    <row r="300" spans="1:6" s="22" customFormat="1" ht="15.75">
      <c r="A300" s="83"/>
      <c r="B300" s="460"/>
      <c r="C300" s="83"/>
      <c r="D300" s="470"/>
      <c r="E300" s="475"/>
      <c r="F300" s="475"/>
    </row>
    <row r="301" spans="1:6" s="22" customFormat="1" ht="15.75">
      <c r="A301" s="83"/>
      <c r="B301" s="460"/>
      <c r="C301" s="83"/>
      <c r="D301" s="470"/>
      <c r="E301" s="475"/>
      <c r="F301" s="475"/>
    </row>
    <row r="302" spans="1:6" s="22" customFormat="1" ht="15.75">
      <c r="A302" s="83"/>
      <c r="B302" s="460"/>
      <c r="C302" s="83"/>
      <c r="D302" s="470"/>
      <c r="E302" s="475"/>
      <c r="F302" s="475"/>
    </row>
    <row r="303" spans="1:6" s="22" customFormat="1" ht="15.75">
      <c r="A303" s="83"/>
      <c r="B303" s="460"/>
      <c r="C303" s="83"/>
      <c r="D303" s="470"/>
      <c r="E303" s="475"/>
      <c r="F303" s="475"/>
    </row>
    <row r="304" spans="1:6" s="22" customFormat="1" ht="15.75">
      <c r="A304" s="83"/>
      <c r="B304" s="460"/>
      <c r="C304" s="83"/>
      <c r="D304" s="470"/>
      <c r="E304" s="475"/>
      <c r="F304" s="475"/>
    </row>
    <row r="305" spans="1:6" s="22" customFormat="1" ht="15.75">
      <c r="A305" s="83"/>
      <c r="B305" s="460"/>
      <c r="C305" s="83"/>
      <c r="D305" s="470"/>
      <c r="E305" s="475"/>
      <c r="F305" s="475"/>
    </row>
    <row r="306" spans="1:6" s="22" customFormat="1" ht="15.75">
      <c r="A306" s="83"/>
      <c r="B306" s="460"/>
      <c r="C306" s="83"/>
      <c r="D306" s="470"/>
      <c r="E306" s="475"/>
      <c r="F306" s="475"/>
    </row>
    <row r="307" spans="1:6" s="22" customFormat="1" ht="15.75">
      <c r="A307" s="83"/>
      <c r="B307" s="460"/>
      <c r="C307" s="83"/>
      <c r="D307" s="470"/>
      <c r="E307" s="475"/>
      <c r="F307" s="475"/>
    </row>
    <row r="308" spans="1:6" s="22" customFormat="1" ht="15.75">
      <c r="A308" s="83"/>
      <c r="B308" s="460"/>
      <c r="C308" s="83"/>
      <c r="D308" s="470"/>
      <c r="E308" s="475"/>
      <c r="F308" s="475"/>
    </row>
    <row r="309" spans="1:6" s="22" customFormat="1" ht="15.75">
      <c r="A309" s="83"/>
      <c r="B309" s="460"/>
      <c r="C309" s="83"/>
      <c r="D309" s="470"/>
      <c r="E309" s="475"/>
      <c r="F309" s="475"/>
    </row>
    <row r="310" spans="1:6" s="22" customFormat="1" ht="15.75">
      <c r="A310" s="83"/>
      <c r="B310" s="460"/>
      <c r="C310" s="83"/>
      <c r="D310" s="470"/>
      <c r="E310" s="475"/>
      <c r="F310" s="475"/>
    </row>
    <row r="311" spans="1:6" s="22" customFormat="1" ht="15.75">
      <c r="A311" s="83"/>
      <c r="B311" s="460"/>
      <c r="C311" s="83"/>
      <c r="D311" s="470"/>
      <c r="E311" s="475"/>
      <c r="F311" s="475"/>
    </row>
    <row r="312" spans="1:6" s="22" customFormat="1" ht="15.75">
      <c r="A312" s="83"/>
      <c r="B312" s="460"/>
      <c r="C312" s="83"/>
      <c r="D312" s="470"/>
      <c r="E312" s="475"/>
      <c r="F312" s="475"/>
    </row>
    <row r="313" spans="1:6" s="22" customFormat="1" ht="15.75">
      <c r="A313" s="83"/>
      <c r="B313" s="460"/>
      <c r="C313" s="83"/>
      <c r="D313" s="470"/>
      <c r="E313" s="475"/>
      <c r="F313" s="475"/>
    </row>
    <row r="314" spans="1:6" s="22" customFormat="1" ht="15.75">
      <c r="A314" s="83"/>
      <c r="B314" s="460"/>
      <c r="C314" s="83"/>
      <c r="D314" s="470"/>
      <c r="E314" s="475"/>
      <c r="F314" s="475"/>
    </row>
    <row r="315" spans="1:6" s="22" customFormat="1" ht="15.75">
      <c r="A315" s="83"/>
      <c r="B315" s="460"/>
      <c r="C315" s="83"/>
      <c r="D315" s="470"/>
      <c r="E315" s="475"/>
      <c r="F315" s="475"/>
    </row>
    <row r="316" spans="1:6" s="22" customFormat="1" ht="15.75">
      <c r="A316" s="83"/>
      <c r="B316" s="460"/>
      <c r="C316" s="83"/>
      <c r="D316" s="470"/>
      <c r="E316" s="475"/>
      <c r="F316" s="475"/>
    </row>
    <row r="317" spans="1:6" s="22" customFormat="1" ht="15.75">
      <c r="A317" s="83"/>
      <c r="B317" s="460"/>
      <c r="C317" s="83"/>
      <c r="D317" s="470"/>
      <c r="E317" s="475"/>
      <c r="F317" s="475"/>
    </row>
    <row r="318" spans="1:6" s="22" customFormat="1" ht="15.75">
      <c r="A318" s="83"/>
      <c r="B318" s="460"/>
      <c r="C318" s="83"/>
      <c r="D318" s="470"/>
      <c r="E318" s="475"/>
      <c r="F318" s="475"/>
    </row>
    <row r="319" spans="1:6" s="22" customFormat="1" ht="15.75">
      <c r="A319" s="83"/>
      <c r="B319" s="460"/>
      <c r="C319" s="83"/>
      <c r="D319" s="470"/>
      <c r="E319" s="475"/>
      <c r="F319" s="475"/>
    </row>
    <row r="320" spans="1:6" s="22" customFormat="1" ht="15.75">
      <c r="A320" s="83"/>
      <c r="B320" s="460"/>
      <c r="C320" s="83"/>
      <c r="D320" s="470"/>
      <c r="E320" s="475"/>
      <c r="F320" s="475"/>
    </row>
    <row r="321" spans="1:6" s="22" customFormat="1" ht="15.75">
      <c r="A321" s="83"/>
      <c r="B321" s="460"/>
      <c r="C321" s="83"/>
      <c r="D321" s="470"/>
      <c r="E321" s="475"/>
      <c r="F321" s="475"/>
    </row>
    <row r="322" spans="1:6" s="22" customFormat="1" ht="15.75">
      <c r="A322" s="83"/>
      <c r="B322" s="460"/>
      <c r="C322" s="83"/>
      <c r="D322" s="470"/>
      <c r="E322" s="475"/>
      <c r="F322" s="475"/>
    </row>
    <row r="323" spans="1:6" s="22" customFormat="1" ht="15.75">
      <c r="A323" s="83"/>
      <c r="B323" s="460"/>
      <c r="C323" s="83"/>
      <c r="D323" s="470"/>
      <c r="E323" s="475"/>
      <c r="F323" s="475"/>
    </row>
    <row r="324" spans="1:6" s="22" customFormat="1" ht="15.75">
      <c r="A324" s="83"/>
      <c r="B324" s="460"/>
      <c r="C324" s="83"/>
      <c r="D324" s="470"/>
      <c r="E324" s="475"/>
      <c r="F324" s="475"/>
    </row>
    <row r="325" spans="1:6" s="22" customFormat="1" ht="15.75">
      <c r="A325" s="83"/>
      <c r="B325" s="460"/>
      <c r="C325" s="83"/>
      <c r="D325" s="470"/>
      <c r="E325" s="475"/>
      <c r="F325" s="475"/>
    </row>
    <row r="326" spans="1:6" s="22" customFormat="1" ht="15.75">
      <c r="A326" s="83"/>
      <c r="B326" s="460"/>
      <c r="C326" s="83"/>
      <c r="D326" s="470"/>
      <c r="E326" s="475"/>
      <c r="F326" s="475"/>
    </row>
    <row r="327" spans="1:6" s="22" customFormat="1" ht="15.75">
      <c r="A327" s="83"/>
      <c r="B327" s="460"/>
      <c r="C327" s="83"/>
      <c r="D327" s="470"/>
      <c r="E327" s="475"/>
      <c r="F327" s="475"/>
    </row>
    <row r="328" spans="1:6" s="22" customFormat="1" ht="15.75">
      <c r="A328" s="83"/>
      <c r="B328" s="460"/>
      <c r="C328" s="83"/>
      <c r="D328" s="470"/>
      <c r="E328" s="475"/>
      <c r="F328" s="475"/>
    </row>
    <row r="329" spans="1:6" s="22" customFormat="1" ht="15.75">
      <c r="A329" s="83"/>
      <c r="B329" s="460"/>
      <c r="C329" s="83"/>
      <c r="D329" s="470"/>
      <c r="E329" s="475"/>
      <c r="F329" s="475"/>
    </row>
    <row r="330" spans="1:6" s="22" customFormat="1" ht="15.75">
      <c r="A330" s="83"/>
      <c r="B330" s="460"/>
      <c r="C330" s="83"/>
      <c r="D330" s="470"/>
      <c r="E330" s="475"/>
      <c r="F330" s="475"/>
    </row>
    <row r="331" spans="1:6" s="22" customFormat="1" ht="15.75">
      <c r="A331" s="83"/>
      <c r="B331" s="460"/>
      <c r="C331" s="83"/>
      <c r="D331" s="470"/>
      <c r="E331" s="475"/>
      <c r="F331" s="475"/>
    </row>
    <row r="332" spans="1:6" s="22" customFormat="1" ht="15.75">
      <c r="A332" s="83"/>
      <c r="B332" s="460"/>
      <c r="C332" s="83"/>
      <c r="D332" s="470"/>
      <c r="E332" s="475"/>
      <c r="F332" s="475"/>
    </row>
    <row r="333" spans="1:6" s="22" customFormat="1" ht="15.75">
      <c r="A333" s="83"/>
      <c r="B333" s="460"/>
      <c r="C333" s="83"/>
      <c r="D333" s="470"/>
      <c r="E333" s="475"/>
      <c r="F333" s="475"/>
    </row>
    <row r="334" spans="1:6" s="22" customFormat="1" ht="15.75">
      <c r="A334" s="83"/>
      <c r="B334" s="460"/>
      <c r="C334" s="83"/>
      <c r="D334" s="470"/>
      <c r="E334" s="475"/>
      <c r="F334" s="475"/>
    </row>
    <row r="335" spans="1:6" s="22" customFormat="1" ht="15.75">
      <c r="A335" s="83"/>
      <c r="B335" s="460"/>
      <c r="C335" s="83"/>
      <c r="D335" s="470"/>
      <c r="E335" s="475"/>
      <c r="F335" s="475"/>
    </row>
    <row r="336" spans="1:6" s="22" customFormat="1" ht="15.75">
      <c r="A336" s="83"/>
      <c r="B336" s="460"/>
      <c r="C336" s="83"/>
      <c r="D336" s="470"/>
      <c r="E336" s="475"/>
      <c r="F336" s="475"/>
    </row>
    <row r="337" spans="1:6" s="22" customFormat="1" ht="15.75">
      <c r="A337" s="83"/>
      <c r="B337" s="460"/>
      <c r="C337" s="83"/>
      <c r="D337" s="470"/>
      <c r="E337" s="475"/>
      <c r="F337" s="475"/>
    </row>
    <row r="338" spans="1:6" s="22" customFormat="1" ht="15.75">
      <c r="A338" s="83"/>
      <c r="B338" s="460"/>
      <c r="C338" s="83"/>
      <c r="D338" s="470"/>
      <c r="E338" s="475"/>
      <c r="F338" s="475"/>
    </row>
    <row r="339" spans="1:6" s="22" customFormat="1" ht="15.75">
      <c r="A339" s="83"/>
      <c r="B339" s="460"/>
      <c r="C339" s="83"/>
      <c r="D339" s="470"/>
      <c r="E339" s="475"/>
      <c r="F339" s="475"/>
    </row>
    <row r="340" spans="1:6" s="22" customFormat="1" ht="15.75">
      <c r="A340" s="83"/>
      <c r="B340" s="460"/>
      <c r="C340" s="83"/>
      <c r="D340" s="470"/>
      <c r="E340" s="475"/>
      <c r="F340" s="475"/>
    </row>
    <row r="341" spans="1:6" s="22" customFormat="1" ht="15.75">
      <c r="A341" s="83"/>
      <c r="B341" s="460"/>
      <c r="C341" s="83"/>
      <c r="D341" s="470"/>
      <c r="E341" s="475"/>
      <c r="F341" s="475"/>
    </row>
    <row r="342" spans="1:6" s="22" customFormat="1" ht="15.75">
      <c r="A342" s="83"/>
      <c r="B342" s="460"/>
      <c r="C342" s="83"/>
      <c r="D342" s="470"/>
      <c r="E342" s="475"/>
      <c r="F342" s="475"/>
    </row>
    <row r="343" spans="1:6" s="22" customFormat="1" ht="15.75">
      <c r="A343" s="83"/>
      <c r="B343" s="460"/>
      <c r="C343" s="83"/>
      <c r="D343" s="470"/>
      <c r="E343" s="475"/>
      <c r="F343" s="475"/>
    </row>
    <row r="344" spans="1:6" s="22" customFormat="1" ht="15.75">
      <c r="A344" s="83"/>
      <c r="B344" s="460"/>
      <c r="C344" s="83"/>
      <c r="D344" s="470"/>
      <c r="E344" s="475"/>
      <c r="F344" s="475"/>
    </row>
    <row r="345" spans="1:6" s="22" customFormat="1" ht="15.75">
      <c r="A345" s="83"/>
      <c r="B345" s="460"/>
      <c r="C345" s="83"/>
      <c r="D345" s="470"/>
      <c r="E345" s="475"/>
      <c r="F345" s="475"/>
    </row>
    <row r="346" spans="1:6" s="22" customFormat="1" ht="15.75">
      <c r="A346" s="83"/>
      <c r="B346" s="460"/>
      <c r="C346" s="83"/>
      <c r="D346" s="470"/>
      <c r="E346" s="475"/>
      <c r="F346" s="475"/>
    </row>
    <row r="347" spans="1:6" s="22" customFormat="1" ht="15.75">
      <c r="A347" s="83"/>
      <c r="B347" s="460"/>
      <c r="C347" s="83"/>
      <c r="D347" s="470"/>
      <c r="E347" s="475"/>
      <c r="F347" s="475"/>
    </row>
    <row r="348" spans="1:6" s="22" customFormat="1" ht="15.75">
      <c r="A348" s="83"/>
      <c r="B348" s="460"/>
      <c r="C348" s="83"/>
      <c r="D348" s="470"/>
      <c r="E348" s="475"/>
      <c r="F348" s="475"/>
    </row>
    <row r="349" spans="1:6" s="22" customFormat="1" ht="15.75">
      <c r="A349" s="83"/>
      <c r="B349" s="460"/>
      <c r="C349" s="83"/>
      <c r="D349" s="470"/>
      <c r="E349" s="475"/>
      <c r="F349" s="475"/>
    </row>
    <row r="350" spans="1:6" s="22" customFormat="1" ht="15.75">
      <c r="A350" s="83"/>
      <c r="B350" s="460"/>
      <c r="C350" s="83"/>
      <c r="D350" s="470"/>
      <c r="E350" s="475"/>
      <c r="F350" s="475"/>
    </row>
    <row r="351" spans="1:6" s="22" customFormat="1" ht="15.75">
      <c r="A351" s="83"/>
      <c r="B351" s="460"/>
      <c r="C351" s="83"/>
      <c r="D351" s="470"/>
      <c r="E351" s="475"/>
      <c r="F351" s="475"/>
    </row>
    <row r="352" spans="1:6" s="22" customFormat="1" ht="15.75">
      <c r="A352" s="83"/>
      <c r="B352" s="460"/>
      <c r="C352" s="83"/>
      <c r="D352" s="470"/>
      <c r="E352" s="475"/>
      <c r="F352" s="475"/>
    </row>
    <row r="353" spans="1:6" s="22" customFormat="1" ht="15.75">
      <c r="A353" s="83"/>
      <c r="B353" s="460"/>
      <c r="C353" s="83"/>
      <c r="D353" s="470"/>
      <c r="E353" s="475"/>
      <c r="F353" s="475"/>
    </row>
    <row r="354" spans="1:6" s="22" customFormat="1" ht="15.75">
      <c r="A354" s="83"/>
      <c r="B354" s="460"/>
      <c r="C354" s="83"/>
      <c r="D354" s="470"/>
      <c r="E354" s="475"/>
      <c r="F354" s="475"/>
    </row>
    <row r="355" spans="1:6" s="22" customFormat="1" ht="15.75">
      <c r="A355" s="83"/>
      <c r="B355" s="460"/>
      <c r="C355" s="83"/>
      <c r="D355" s="470"/>
      <c r="E355" s="475"/>
      <c r="F355" s="475"/>
    </row>
    <row r="356" spans="1:6" s="22" customFormat="1" ht="15.75">
      <c r="A356" s="83"/>
      <c r="B356" s="460"/>
      <c r="C356" s="83"/>
      <c r="D356" s="470"/>
      <c r="E356" s="475"/>
      <c r="F356" s="475"/>
    </row>
    <row r="357" spans="1:6" s="22" customFormat="1" ht="15.75">
      <c r="A357" s="83"/>
      <c r="B357" s="460"/>
      <c r="C357" s="83"/>
      <c r="D357" s="470"/>
      <c r="E357" s="475"/>
      <c r="F357" s="475"/>
    </row>
    <row r="358" spans="1:6" s="22" customFormat="1" ht="15.75">
      <c r="A358" s="83"/>
      <c r="B358" s="460"/>
      <c r="C358" s="83"/>
      <c r="D358" s="470"/>
      <c r="E358" s="475"/>
      <c r="F358" s="475"/>
    </row>
    <row r="359" spans="1:6" s="22" customFormat="1" ht="15.75">
      <c r="A359" s="83"/>
      <c r="B359" s="460"/>
      <c r="C359" s="83"/>
      <c r="D359" s="470"/>
      <c r="E359" s="475"/>
      <c r="F359" s="475"/>
    </row>
    <row r="360" spans="1:6" s="22" customFormat="1" ht="15.75">
      <c r="A360" s="83"/>
      <c r="B360" s="460"/>
      <c r="C360" s="83"/>
      <c r="D360" s="470"/>
      <c r="E360" s="475"/>
      <c r="F360" s="475"/>
    </row>
    <row r="361" spans="1:6" s="22" customFormat="1" ht="15.75">
      <c r="A361" s="83"/>
      <c r="B361" s="460"/>
      <c r="C361" s="83"/>
      <c r="D361" s="470"/>
      <c r="E361" s="475"/>
      <c r="F361" s="475"/>
    </row>
    <row r="362" spans="1:6" s="22" customFormat="1" ht="15.75">
      <c r="A362" s="83"/>
      <c r="B362" s="460"/>
      <c r="C362" s="83"/>
      <c r="D362" s="470"/>
      <c r="E362" s="475"/>
      <c r="F362" s="475"/>
    </row>
    <row r="363" spans="1:6" s="22" customFormat="1" ht="15.75">
      <c r="A363" s="83"/>
      <c r="B363" s="460"/>
      <c r="C363" s="83"/>
      <c r="D363" s="470"/>
      <c r="E363" s="475"/>
      <c r="F363" s="475"/>
    </row>
    <row r="364" spans="1:6" s="22" customFormat="1" ht="15.75">
      <c r="A364" s="83"/>
      <c r="B364" s="460"/>
      <c r="C364" s="83"/>
      <c r="D364" s="470"/>
      <c r="E364" s="475"/>
      <c r="F364" s="475"/>
    </row>
    <row r="365" spans="1:6" s="22" customFormat="1" ht="15.75">
      <c r="A365" s="83"/>
      <c r="B365" s="460"/>
      <c r="C365" s="83"/>
      <c r="D365" s="470"/>
      <c r="E365" s="475"/>
      <c r="F365" s="475"/>
    </row>
    <row r="366" spans="1:6" s="22" customFormat="1" ht="15.75">
      <c r="A366" s="83"/>
      <c r="B366" s="460"/>
      <c r="C366" s="83"/>
      <c r="D366" s="470"/>
      <c r="E366" s="475"/>
      <c r="F366" s="475"/>
    </row>
    <row r="367" spans="1:6" s="22" customFormat="1" ht="15.75">
      <c r="A367" s="83"/>
      <c r="B367" s="460"/>
      <c r="C367" s="83"/>
      <c r="D367" s="470"/>
      <c r="E367" s="475"/>
      <c r="F367" s="475"/>
    </row>
    <row r="368" spans="1:6" s="22" customFormat="1" ht="15.75">
      <c r="A368" s="83"/>
      <c r="B368" s="460"/>
      <c r="C368" s="83"/>
      <c r="D368" s="470"/>
      <c r="E368" s="475"/>
      <c r="F368" s="475"/>
    </row>
    <row r="369" spans="1:6" s="22" customFormat="1" ht="15.75">
      <c r="A369" s="83"/>
      <c r="B369" s="460"/>
      <c r="C369" s="83"/>
      <c r="D369" s="470"/>
      <c r="E369" s="475"/>
      <c r="F369" s="475"/>
    </row>
    <row r="370" spans="1:6" s="22" customFormat="1" ht="15.75">
      <c r="A370" s="83"/>
      <c r="B370" s="460"/>
      <c r="C370" s="83"/>
      <c r="D370" s="470"/>
      <c r="E370" s="475"/>
      <c r="F370" s="475"/>
    </row>
    <row r="371" spans="1:6" s="22" customFormat="1" ht="15.75">
      <c r="A371" s="83"/>
      <c r="B371" s="460"/>
      <c r="C371" s="83"/>
      <c r="D371" s="470"/>
      <c r="E371" s="475"/>
      <c r="F371" s="475"/>
    </row>
    <row r="372" spans="1:6" s="22" customFormat="1" ht="15.75">
      <c r="A372" s="83"/>
      <c r="B372" s="460"/>
      <c r="C372" s="83"/>
      <c r="D372" s="470"/>
      <c r="E372" s="475"/>
      <c r="F372" s="475"/>
    </row>
    <row r="373" spans="1:6" s="22" customFormat="1" ht="15.75">
      <c r="A373" s="83"/>
      <c r="B373" s="460"/>
      <c r="C373" s="83"/>
      <c r="D373" s="470"/>
      <c r="E373" s="475"/>
      <c r="F373" s="475"/>
    </row>
    <row r="374" spans="1:6" s="22" customFormat="1" ht="15.75">
      <c r="A374" s="83"/>
      <c r="B374" s="460"/>
      <c r="C374" s="83"/>
      <c r="D374" s="470"/>
      <c r="E374" s="475"/>
      <c r="F374" s="475"/>
    </row>
    <row r="375" spans="1:6" s="22" customFormat="1" ht="15.75">
      <c r="A375" s="83"/>
      <c r="B375" s="460"/>
      <c r="C375" s="83"/>
      <c r="D375" s="470"/>
      <c r="E375" s="475"/>
      <c r="F375" s="475"/>
    </row>
    <row r="376" spans="1:6" s="22" customFormat="1" ht="15.75">
      <c r="A376" s="83"/>
      <c r="B376" s="460"/>
      <c r="C376" s="83"/>
      <c r="D376" s="470"/>
      <c r="E376" s="475"/>
      <c r="F376" s="475"/>
    </row>
    <row r="377" spans="1:6" s="22" customFormat="1" ht="15.75">
      <c r="A377" s="83"/>
      <c r="B377" s="460"/>
      <c r="C377" s="83"/>
      <c r="D377" s="470"/>
      <c r="E377" s="475"/>
      <c r="F377" s="475"/>
    </row>
    <row r="378" spans="1:6" s="22" customFormat="1" ht="15.75">
      <c r="A378" s="83"/>
      <c r="B378" s="460"/>
      <c r="C378" s="83"/>
      <c r="D378" s="470"/>
      <c r="E378" s="475"/>
      <c r="F378" s="475"/>
    </row>
    <row r="379" spans="1:6" s="22" customFormat="1" ht="15.75">
      <c r="A379" s="83"/>
      <c r="B379" s="460"/>
      <c r="C379" s="83"/>
      <c r="D379" s="470"/>
      <c r="E379" s="475"/>
      <c r="F379" s="475"/>
    </row>
    <row r="380" spans="1:6" s="22" customFormat="1" ht="15.75">
      <c r="A380" s="83"/>
      <c r="B380" s="460"/>
      <c r="C380" s="83"/>
      <c r="D380" s="470"/>
      <c r="E380" s="475"/>
      <c r="F380" s="475"/>
    </row>
    <row r="381" spans="1:6" s="22" customFormat="1" ht="15.75">
      <c r="A381" s="83"/>
      <c r="B381" s="460"/>
      <c r="C381" s="83"/>
      <c r="D381" s="470"/>
      <c r="E381" s="475"/>
      <c r="F381" s="475"/>
    </row>
    <row r="382" spans="1:6" s="22" customFormat="1" ht="15.75">
      <c r="A382" s="83"/>
      <c r="B382" s="460"/>
      <c r="C382" s="83"/>
      <c r="D382" s="470"/>
      <c r="E382" s="475"/>
      <c r="F382" s="475"/>
    </row>
    <row r="383" spans="1:6" s="22" customFormat="1" ht="15.75">
      <c r="A383" s="83"/>
      <c r="B383" s="460"/>
      <c r="C383" s="83"/>
      <c r="D383" s="470"/>
      <c r="E383" s="475"/>
      <c r="F383" s="475"/>
    </row>
    <row r="384" spans="1:6" s="22" customFormat="1" ht="15.75">
      <c r="A384" s="83"/>
      <c r="B384" s="460"/>
      <c r="C384" s="83"/>
      <c r="D384" s="470"/>
      <c r="E384" s="475"/>
      <c r="F384" s="475"/>
    </row>
    <row r="385" spans="1:6" s="22" customFormat="1" ht="15.75">
      <c r="A385" s="83"/>
      <c r="B385" s="460"/>
      <c r="C385" s="83"/>
      <c r="D385" s="470"/>
      <c r="E385" s="475"/>
      <c r="F385" s="475"/>
    </row>
    <row r="386" spans="1:6" s="22" customFormat="1" ht="15.75">
      <c r="A386" s="83"/>
      <c r="B386" s="460"/>
      <c r="C386" s="83"/>
      <c r="D386" s="470"/>
      <c r="E386" s="475"/>
      <c r="F386" s="475"/>
    </row>
    <row r="387" spans="1:6" s="22" customFormat="1" ht="15.75">
      <c r="A387" s="83"/>
      <c r="B387" s="460"/>
      <c r="C387" s="83"/>
      <c r="D387" s="470"/>
      <c r="E387" s="475"/>
      <c r="F387" s="475"/>
    </row>
    <row r="388" spans="1:6" s="22" customFormat="1" ht="15.75">
      <c r="A388" s="83"/>
      <c r="B388" s="460"/>
      <c r="C388" s="83"/>
      <c r="D388" s="470"/>
      <c r="E388" s="475"/>
      <c r="F388" s="475"/>
    </row>
    <row r="389" spans="1:6" s="22" customFormat="1" ht="15.75">
      <c r="A389" s="83"/>
      <c r="B389" s="460"/>
      <c r="C389" s="83"/>
      <c r="D389" s="470"/>
      <c r="E389" s="475"/>
      <c r="F389" s="475"/>
    </row>
    <row r="390" spans="1:6" s="22" customFormat="1" ht="15.75">
      <c r="A390" s="83"/>
      <c r="B390" s="460"/>
      <c r="C390" s="83"/>
      <c r="D390" s="470"/>
      <c r="E390" s="475"/>
      <c r="F390" s="475"/>
    </row>
    <row r="391" spans="1:6" s="22" customFormat="1" ht="15.75">
      <c r="A391" s="83"/>
      <c r="B391" s="460"/>
      <c r="C391" s="83"/>
      <c r="D391" s="470"/>
      <c r="E391" s="475"/>
      <c r="F391" s="475"/>
    </row>
    <row r="392" spans="1:6" s="22" customFormat="1" ht="15.75">
      <c r="A392" s="83"/>
      <c r="B392" s="460"/>
      <c r="C392" s="83"/>
      <c r="D392" s="470"/>
      <c r="E392" s="475"/>
      <c r="F392" s="475"/>
    </row>
    <row r="393" spans="1:6" s="22" customFormat="1" ht="15.75">
      <c r="A393" s="83"/>
      <c r="B393" s="460"/>
      <c r="C393" s="83"/>
      <c r="D393" s="470"/>
      <c r="E393" s="475"/>
      <c r="F393" s="475"/>
    </row>
    <row r="394" spans="1:6" s="22" customFormat="1" ht="15.75">
      <c r="A394" s="83"/>
      <c r="B394" s="460"/>
      <c r="C394" s="83"/>
      <c r="D394" s="470"/>
      <c r="E394" s="475"/>
      <c r="F394" s="475"/>
    </row>
    <row r="395" spans="1:6" s="22" customFormat="1" ht="15.75">
      <c r="A395" s="83"/>
      <c r="B395" s="460"/>
      <c r="C395" s="83"/>
      <c r="D395" s="470"/>
      <c r="E395" s="475"/>
      <c r="F395" s="475"/>
    </row>
    <row r="396" spans="1:6" s="22" customFormat="1" ht="15.75">
      <c r="A396" s="83"/>
      <c r="B396" s="460"/>
      <c r="C396" s="83"/>
      <c r="D396" s="470"/>
      <c r="E396" s="475"/>
      <c r="F396" s="475"/>
    </row>
    <row r="397" spans="1:6" s="22" customFormat="1" ht="15.75">
      <c r="A397" s="83"/>
      <c r="B397" s="460"/>
      <c r="C397" s="83"/>
      <c r="D397" s="470"/>
      <c r="E397" s="475"/>
      <c r="F397" s="475"/>
    </row>
    <row r="398" spans="1:6" s="22" customFormat="1" ht="15.75">
      <c r="A398" s="83"/>
      <c r="B398" s="460"/>
      <c r="C398" s="83"/>
      <c r="D398" s="470"/>
      <c r="E398" s="475"/>
      <c r="F398" s="475"/>
    </row>
    <row r="399" spans="1:6" s="22" customFormat="1" ht="15.75">
      <c r="A399" s="83"/>
      <c r="B399" s="460"/>
      <c r="C399" s="83"/>
      <c r="D399" s="470"/>
      <c r="E399" s="475"/>
      <c r="F399" s="475"/>
    </row>
    <row r="400" spans="1:6" s="22" customFormat="1" ht="15.75">
      <c r="A400" s="83"/>
      <c r="B400" s="460"/>
      <c r="C400" s="83"/>
      <c r="D400" s="470"/>
      <c r="E400" s="475"/>
      <c r="F400" s="475"/>
    </row>
    <row r="401" spans="1:6" s="22" customFormat="1" ht="15.75">
      <c r="A401" s="83"/>
      <c r="B401" s="460"/>
      <c r="C401" s="83"/>
      <c r="D401" s="470"/>
      <c r="E401" s="475"/>
      <c r="F401" s="475"/>
    </row>
    <row r="402" spans="1:6" s="22" customFormat="1" ht="15.75">
      <c r="A402" s="83"/>
      <c r="B402" s="460"/>
      <c r="C402" s="83"/>
      <c r="D402" s="470"/>
      <c r="E402" s="475"/>
      <c r="F402" s="475"/>
    </row>
    <row r="403" spans="1:6" s="22" customFormat="1" ht="15.75">
      <c r="A403" s="83"/>
      <c r="B403" s="460"/>
      <c r="C403" s="83"/>
      <c r="D403" s="470"/>
      <c r="E403" s="475"/>
      <c r="F403" s="475"/>
    </row>
    <row r="404" spans="1:6" s="22" customFormat="1" ht="15.75">
      <c r="A404" s="83"/>
      <c r="B404" s="460"/>
      <c r="C404" s="83"/>
      <c r="D404" s="470"/>
      <c r="E404" s="475"/>
      <c r="F404" s="475"/>
    </row>
    <row r="405" spans="1:6" s="22" customFormat="1" ht="15.75">
      <c r="A405" s="83"/>
      <c r="B405" s="460"/>
      <c r="C405" s="83"/>
      <c r="D405" s="470"/>
      <c r="E405" s="475"/>
      <c r="F405" s="475"/>
    </row>
    <row r="406" spans="1:6" s="22" customFormat="1" ht="15.75">
      <c r="A406" s="83"/>
      <c r="B406" s="460"/>
      <c r="C406" s="83"/>
      <c r="D406" s="470"/>
      <c r="E406" s="475"/>
      <c r="F406" s="475"/>
    </row>
    <row r="407" spans="1:6" s="22" customFormat="1" ht="15.75">
      <c r="A407" s="83"/>
      <c r="B407" s="460"/>
      <c r="C407" s="83"/>
      <c r="D407" s="470"/>
      <c r="E407" s="475"/>
      <c r="F407" s="475"/>
    </row>
    <row r="408" spans="1:6" s="22" customFormat="1" ht="15.75">
      <c r="A408" s="83"/>
      <c r="B408" s="460"/>
      <c r="C408" s="83"/>
      <c r="D408" s="470"/>
      <c r="E408" s="475"/>
      <c r="F408" s="475"/>
    </row>
    <row r="409" spans="1:6" s="22" customFormat="1" ht="15.75">
      <c r="A409" s="83"/>
      <c r="B409" s="460"/>
      <c r="C409" s="83"/>
      <c r="D409" s="470"/>
      <c r="E409" s="475"/>
      <c r="F409" s="475"/>
    </row>
    <row r="410" spans="1:6" s="22" customFormat="1" ht="15.75">
      <c r="A410" s="83"/>
      <c r="B410" s="460"/>
      <c r="C410" s="83"/>
      <c r="D410" s="470"/>
      <c r="E410" s="475"/>
      <c r="F410" s="475"/>
    </row>
    <row r="411" spans="1:6" s="22" customFormat="1" ht="15.75">
      <c r="A411" s="83"/>
      <c r="B411" s="460"/>
      <c r="C411" s="83"/>
      <c r="D411" s="470"/>
      <c r="E411" s="475"/>
      <c r="F411" s="475"/>
    </row>
    <row r="412" spans="1:6" s="22" customFormat="1" ht="15.75">
      <c r="A412" s="83"/>
      <c r="B412" s="460"/>
      <c r="C412" s="83"/>
      <c r="D412" s="470"/>
      <c r="E412" s="475"/>
      <c r="F412" s="475"/>
    </row>
    <row r="413" spans="1:6" s="22" customFormat="1" ht="15.75">
      <c r="A413" s="83"/>
      <c r="B413" s="460"/>
      <c r="C413" s="83"/>
      <c r="D413" s="470"/>
      <c r="E413" s="475"/>
      <c r="F413" s="475"/>
    </row>
    <row r="414" spans="1:6" s="22" customFormat="1" ht="15.75">
      <c r="A414" s="83"/>
      <c r="B414" s="460"/>
      <c r="C414" s="83"/>
      <c r="D414" s="470"/>
      <c r="E414" s="475"/>
      <c r="F414" s="475"/>
    </row>
    <row r="415" spans="1:6" s="22" customFormat="1" ht="15.75">
      <c r="A415" s="83"/>
      <c r="B415" s="460"/>
      <c r="C415" s="83"/>
      <c r="D415" s="470"/>
      <c r="E415" s="475"/>
      <c r="F415" s="475"/>
    </row>
    <row r="416" spans="1:6" s="22" customFormat="1" ht="15.75">
      <c r="A416" s="83"/>
      <c r="B416" s="460"/>
      <c r="C416" s="83"/>
      <c r="D416" s="470"/>
      <c r="E416" s="475"/>
      <c r="F416" s="475"/>
    </row>
    <row r="417" spans="1:6" s="22" customFormat="1" ht="15.75">
      <c r="A417" s="83"/>
      <c r="B417" s="460"/>
      <c r="C417" s="83"/>
      <c r="D417" s="470"/>
      <c r="E417" s="475"/>
      <c r="F417" s="475"/>
    </row>
    <row r="418" spans="1:6" s="22" customFormat="1" ht="15.75">
      <c r="A418" s="83"/>
      <c r="B418" s="460"/>
      <c r="C418" s="83"/>
      <c r="D418" s="470"/>
      <c r="E418" s="475"/>
      <c r="F418" s="475"/>
    </row>
    <row r="419" spans="1:6" s="22" customFormat="1" ht="15.75">
      <c r="A419" s="83"/>
      <c r="B419" s="460"/>
      <c r="C419" s="83"/>
      <c r="D419" s="470"/>
      <c r="E419" s="475"/>
      <c r="F419" s="475"/>
    </row>
    <row r="420" spans="1:6" s="22" customFormat="1" ht="15.75">
      <c r="A420" s="83"/>
      <c r="B420" s="460"/>
      <c r="C420" s="83"/>
      <c r="D420" s="470"/>
      <c r="E420" s="475"/>
      <c r="F420" s="475"/>
    </row>
    <row r="421" spans="1:6" s="22" customFormat="1" ht="15.75">
      <c r="A421" s="83"/>
      <c r="B421" s="460"/>
      <c r="C421" s="83"/>
      <c r="D421" s="470"/>
      <c r="E421" s="475"/>
      <c r="F421" s="475"/>
    </row>
    <row r="422" spans="1:6" s="22" customFormat="1" ht="15.75">
      <c r="A422" s="83"/>
      <c r="B422" s="460"/>
      <c r="C422" s="83"/>
      <c r="D422" s="470"/>
      <c r="E422" s="475"/>
      <c r="F422" s="475"/>
    </row>
    <row r="423" spans="1:6" s="22" customFormat="1" ht="15.75">
      <c r="A423" s="83"/>
      <c r="B423" s="460"/>
      <c r="C423" s="83"/>
      <c r="D423" s="470"/>
      <c r="E423" s="475"/>
      <c r="F423" s="475"/>
    </row>
    <row r="424" spans="1:6" s="22" customFormat="1" ht="15.75">
      <c r="A424" s="83"/>
      <c r="B424" s="460"/>
      <c r="C424" s="83"/>
      <c r="D424" s="470"/>
      <c r="E424" s="475"/>
      <c r="F424" s="475"/>
    </row>
    <row r="425" spans="1:6" s="22" customFormat="1" ht="15.75">
      <c r="A425" s="83"/>
      <c r="B425" s="460"/>
      <c r="C425" s="83"/>
      <c r="D425" s="470"/>
      <c r="E425" s="475"/>
      <c r="F425" s="475"/>
    </row>
    <row r="426" spans="1:6" s="22" customFormat="1" ht="15.75">
      <c r="A426" s="83"/>
      <c r="B426" s="460"/>
      <c r="C426" s="83"/>
      <c r="D426" s="470"/>
      <c r="E426" s="475"/>
      <c r="F426" s="475"/>
    </row>
    <row r="427" spans="1:6" s="22" customFormat="1" ht="15.75">
      <c r="A427" s="83"/>
      <c r="B427" s="460"/>
      <c r="C427" s="83"/>
      <c r="D427" s="470"/>
      <c r="E427" s="475"/>
      <c r="F427" s="475"/>
    </row>
    <row r="428" spans="1:6" s="22" customFormat="1" ht="15.75">
      <c r="A428" s="83"/>
      <c r="B428" s="460"/>
      <c r="C428" s="83"/>
      <c r="D428" s="470"/>
      <c r="E428" s="475"/>
      <c r="F428" s="475"/>
    </row>
    <row r="429" spans="1:6" s="22" customFormat="1" ht="15.75">
      <c r="A429" s="83"/>
      <c r="B429" s="460"/>
      <c r="C429" s="83"/>
      <c r="D429" s="470"/>
      <c r="E429" s="475"/>
      <c r="F429" s="475"/>
    </row>
    <row r="430" spans="1:6" s="22" customFormat="1" ht="15.75">
      <c r="A430" s="83"/>
      <c r="B430" s="460"/>
      <c r="C430" s="83"/>
      <c r="D430" s="470"/>
      <c r="E430" s="475"/>
      <c r="F430" s="475"/>
    </row>
    <row r="431" spans="1:6" s="22" customFormat="1" ht="15.75">
      <c r="A431" s="83"/>
      <c r="B431" s="460"/>
      <c r="C431" s="83"/>
      <c r="D431" s="470"/>
      <c r="E431" s="475"/>
      <c r="F431" s="475"/>
    </row>
    <row r="432" spans="1:6" s="22" customFormat="1" ht="15.75">
      <c r="A432" s="83"/>
      <c r="B432" s="460"/>
      <c r="C432" s="83"/>
      <c r="D432" s="470"/>
      <c r="E432" s="475"/>
      <c r="F432" s="475"/>
    </row>
    <row r="433" spans="1:6" s="22" customFormat="1" ht="15.75">
      <c r="A433" s="83"/>
      <c r="B433" s="460"/>
      <c r="C433" s="83"/>
      <c r="D433" s="470"/>
      <c r="E433" s="475"/>
      <c r="F433" s="475"/>
    </row>
    <row r="434" spans="1:6" s="22" customFormat="1" ht="15.75">
      <c r="A434" s="83"/>
      <c r="B434" s="460"/>
      <c r="C434" s="83"/>
      <c r="D434" s="470"/>
      <c r="E434" s="475"/>
      <c r="F434" s="475"/>
    </row>
    <row r="435" spans="1:6" s="22" customFormat="1" ht="15.75">
      <c r="A435" s="83"/>
      <c r="B435" s="460"/>
      <c r="C435" s="83"/>
      <c r="D435" s="470"/>
      <c r="E435" s="475"/>
      <c r="F435" s="475"/>
    </row>
    <row r="436" spans="1:6" s="22" customFormat="1" ht="15.75">
      <c r="A436" s="83"/>
      <c r="B436" s="460"/>
      <c r="C436" s="83"/>
      <c r="D436" s="470"/>
      <c r="E436" s="475"/>
      <c r="F436" s="475"/>
    </row>
    <row r="437" spans="1:6" s="22" customFormat="1" ht="15.75">
      <c r="A437" s="83"/>
      <c r="B437" s="460"/>
      <c r="C437" s="83"/>
      <c r="D437" s="470"/>
      <c r="E437" s="475"/>
      <c r="F437" s="475"/>
    </row>
    <row r="438" spans="1:6" s="22" customFormat="1" ht="15.75">
      <c r="A438" s="83"/>
      <c r="B438" s="460"/>
      <c r="C438" s="83"/>
      <c r="D438" s="470"/>
      <c r="E438" s="475"/>
      <c r="F438" s="475"/>
    </row>
    <row r="439" spans="1:6" s="22" customFormat="1" ht="15.75">
      <c r="A439" s="83"/>
      <c r="B439" s="460"/>
      <c r="C439" s="83"/>
      <c r="D439" s="470"/>
      <c r="E439" s="475"/>
      <c r="F439" s="475"/>
    </row>
    <row r="440" spans="1:6" s="22" customFormat="1" ht="15.75">
      <c r="A440" s="83"/>
      <c r="B440" s="460"/>
      <c r="C440" s="83"/>
      <c r="D440" s="470"/>
      <c r="E440" s="475"/>
      <c r="F440" s="475"/>
    </row>
    <row r="441" spans="1:6" s="22" customFormat="1" ht="15.75">
      <c r="A441" s="83"/>
      <c r="B441" s="460"/>
      <c r="C441" s="83"/>
      <c r="D441" s="470"/>
      <c r="E441" s="475"/>
      <c r="F441" s="475"/>
    </row>
    <row r="442" spans="1:6" s="22" customFormat="1" ht="15.75">
      <c r="A442" s="83"/>
      <c r="B442" s="460"/>
      <c r="C442" s="83"/>
      <c r="D442" s="470"/>
      <c r="E442" s="475"/>
      <c r="F442" s="475"/>
    </row>
    <row r="443" spans="1:6" s="22" customFormat="1" ht="15.75">
      <c r="A443" s="83"/>
      <c r="B443" s="460"/>
      <c r="C443" s="83"/>
      <c r="D443" s="470"/>
      <c r="E443" s="475"/>
      <c r="F443" s="475"/>
    </row>
    <row r="444" spans="1:6" s="22" customFormat="1" ht="15.75">
      <c r="A444" s="83"/>
      <c r="B444" s="460"/>
      <c r="C444" s="83"/>
      <c r="D444" s="470"/>
      <c r="E444" s="475"/>
      <c r="F444" s="475"/>
    </row>
    <row r="445" spans="1:6" s="22" customFormat="1" ht="15.75">
      <c r="A445" s="83"/>
      <c r="B445" s="460"/>
      <c r="C445" s="83"/>
      <c r="D445" s="470"/>
      <c r="E445" s="475"/>
      <c r="F445" s="475"/>
    </row>
    <row r="446" spans="1:6" s="22" customFormat="1" ht="15.75">
      <c r="A446" s="83"/>
      <c r="B446" s="460"/>
      <c r="C446" s="83"/>
      <c r="D446" s="470"/>
      <c r="E446" s="475"/>
      <c r="F446" s="475"/>
    </row>
    <row r="447" spans="1:6" s="22" customFormat="1" ht="15.75">
      <c r="A447" s="83"/>
      <c r="B447" s="460"/>
      <c r="C447" s="83"/>
      <c r="D447" s="470"/>
      <c r="E447" s="475"/>
      <c r="F447" s="475"/>
    </row>
    <row r="448" spans="1:6" s="22" customFormat="1" ht="15.75">
      <c r="A448" s="83"/>
      <c r="B448" s="460"/>
      <c r="C448" s="83"/>
      <c r="D448" s="470"/>
      <c r="E448" s="475"/>
      <c r="F448" s="475"/>
    </row>
    <row r="449" spans="1:6" s="22" customFormat="1" ht="15.75">
      <c r="A449" s="83"/>
      <c r="B449" s="460"/>
      <c r="C449" s="83"/>
      <c r="D449" s="470"/>
      <c r="E449" s="475"/>
      <c r="F449" s="475"/>
    </row>
    <row r="450" spans="1:6" s="22" customFormat="1" ht="15.75">
      <c r="A450" s="83"/>
      <c r="B450" s="460"/>
      <c r="C450" s="83"/>
      <c r="D450" s="470"/>
      <c r="E450" s="475"/>
      <c r="F450" s="475"/>
    </row>
    <row r="451" spans="1:6" s="22" customFormat="1" ht="15.75">
      <c r="A451" s="83"/>
      <c r="B451" s="460"/>
      <c r="C451" s="83"/>
      <c r="D451" s="470"/>
      <c r="E451" s="475"/>
      <c r="F451" s="475"/>
    </row>
    <row r="452" spans="1:6" s="22" customFormat="1" ht="15.75">
      <c r="A452" s="83"/>
      <c r="B452" s="460"/>
      <c r="C452" s="83"/>
      <c r="D452" s="470"/>
      <c r="E452" s="475"/>
      <c r="F452" s="475"/>
    </row>
    <row r="453" spans="1:6" s="22" customFormat="1" ht="15.75">
      <c r="A453" s="83"/>
      <c r="B453" s="460"/>
      <c r="C453" s="83"/>
      <c r="D453" s="470"/>
      <c r="E453" s="475"/>
      <c r="F453" s="475"/>
    </row>
    <row r="454" spans="1:6" s="22" customFormat="1" ht="15.75">
      <c r="A454" s="83"/>
      <c r="B454" s="460"/>
      <c r="C454" s="83"/>
      <c r="D454" s="470"/>
      <c r="E454" s="475"/>
      <c r="F454" s="475"/>
    </row>
    <row r="455" spans="1:6" s="22" customFormat="1" ht="15.75">
      <c r="A455" s="83"/>
      <c r="B455" s="460"/>
      <c r="C455" s="83"/>
      <c r="D455" s="470"/>
      <c r="E455" s="475"/>
      <c r="F455" s="475"/>
    </row>
    <row r="456" spans="1:6" s="22" customFormat="1" ht="15.75">
      <c r="A456" s="83"/>
      <c r="B456" s="460"/>
      <c r="C456" s="83"/>
      <c r="D456" s="470"/>
      <c r="E456" s="475"/>
      <c r="F456" s="475"/>
    </row>
    <row r="457" spans="1:6" s="22" customFormat="1" ht="15.75">
      <c r="A457" s="83"/>
      <c r="B457" s="460"/>
      <c r="C457" s="83"/>
      <c r="D457" s="470"/>
      <c r="E457" s="475"/>
      <c r="F457" s="475"/>
    </row>
    <row r="458" spans="1:6" s="22" customFormat="1" ht="15.75">
      <c r="A458" s="83"/>
      <c r="B458" s="460"/>
      <c r="C458" s="83"/>
      <c r="D458" s="470"/>
      <c r="E458" s="475"/>
      <c r="F458" s="475"/>
    </row>
    <row r="459" spans="1:6" s="22" customFormat="1" ht="15.75">
      <c r="A459" s="83"/>
      <c r="B459" s="460"/>
      <c r="C459" s="83"/>
      <c r="D459" s="470"/>
      <c r="E459" s="475"/>
      <c r="F459" s="475"/>
    </row>
    <row r="460" spans="1:6" s="22" customFormat="1" ht="15.75">
      <c r="A460" s="83"/>
      <c r="B460" s="460"/>
      <c r="C460" s="83"/>
      <c r="D460" s="470"/>
      <c r="E460" s="475"/>
      <c r="F460" s="475"/>
    </row>
    <row r="461" spans="1:6" s="22" customFormat="1" ht="15.75">
      <c r="A461" s="83"/>
      <c r="B461" s="460"/>
      <c r="C461" s="83"/>
      <c r="D461" s="470"/>
      <c r="E461" s="475"/>
      <c r="F461" s="475"/>
    </row>
    <row r="462" spans="1:6" s="22" customFormat="1" ht="15.75">
      <c r="A462" s="83"/>
      <c r="B462" s="460"/>
      <c r="C462" s="83"/>
      <c r="D462" s="470"/>
      <c r="E462" s="475"/>
      <c r="F462" s="475"/>
    </row>
    <row r="463" spans="1:6" s="22" customFormat="1" ht="15.75">
      <c r="A463" s="83"/>
      <c r="B463" s="460"/>
      <c r="C463" s="83"/>
      <c r="D463" s="470"/>
      <c r="E463" s="475"/>
      <c r="F463" s="475"/>
    </row>
    <row r="464" spans="1:6" s="22" customFormat="1" ht="15.75">
      <c r="A464" s="83"/>
      <c r="B464" s="460"/>
      <c r="C464" s="83"/>
      <c r="D464" s="470"/>
      <c r="E464" s="475"/>
      <c r="F464" s="475"/>
    </row>
    <row r="465" spans="1:6" s="22" customFormat="1" ht="15.75">
      <c r="A465" s="83"/>
      <c r="B465" s="460"/>
      <c r="C465" s="83"/>
      <c r="D465" s="470"/>
      <c r="E465" s="475"/>
      <c r="F465" s="475"/>
    </row>
    <row r="466" spans="1:6" s="22" customFormat="1" ht="15.75">
      <c r="A466" s="83"/>
      <c r="B466" s="460"/>
      <c r="C466" s="83"/>
      <c r="D466" s="470"/>
      <c r="E466" s="475"/>
      <c r="F466" s="475"/>
    </row>
    <row r="467" spans="1:6" s="22" customFormat="1" ht="15.75">
      <c r="A467" s="83"/>
      <c r="B467" s="460"/>
      <c r="C467" s="83"/>
      <c r="D467" s="470"/>
      <c r="E467" s="475"/>
      <c r="F467" s="475"/>
    </row>
    <row r="468" spans="1:6" s="22" customFormat="1" ht="15.75">
      <c r="A468" s="83"/>
      <c r="B468" s="460"/>
      <c r="C468" s="83"/>
      <c r="D468" s="470"/>
      <c r="E468" s="475"/>
      <c r="F468" s="475"/>
    </row>
    <row r="469" spans="1:6" s="22" customFormat="1" ht="15.75">
      <c r="A469" s="83"/>
      <c r="B469" s="460"/>
      <c r="C469" s="83"/>
      <c r="D469" s="470"/>
      <c r="E469" s="475"/>
      <c r="F469" s="475"/>
    </row>
    <row r="470" spans="1:6" s="22" customFormat="1" ht="15.75">
      <c r="A470" s="83"/>
      <c r="B470" s="460"/>
      <c r="C470" s="83"/>
      <c r="D470" s="470"/>
      <c r="E470" s="475"/>
      <c r="F470" s="475"/>
    </row>
    <row r="471" spans="1:6" s="22" customFormat="1" ht="15.75">
      <c r="A471" s="83"/>
      <c r="B471" s="460"/>
      <c r="C471" s="83"/>
      <c r="D471" s="470"/>
      <c r="E471" s="475"/>
      <c r="F471" s="475"/>
    </row>
    <row r="472" spans="1:6" s="22" customFormat="1" ht="15.75">
      <c r="A472" s="83"/>
      <c r="B472" s="460"/>
      <c r="C472" s="83"/>
      <c r="D472" s="470"/>
      <c r="E472" s="475"/>
      <c r="F472" s="475"/>
    </row>
    <row r="473" spans="1:6" s="22" customFormat="1" ht="15.75">
      <c r="A473" s="83"/>
      <c r="B473" s="460"/>
      <c r="C473" s="83"/>
      <c r="D473" s="470"/>
      <c r="E473" s="475"/>
      <c r="F473" s="475"/>
    </row>
    <row r="474" spans="1:6" s="22" customFormat="1" ht="15.75">
      <c r="A474" s="83"/>
      <c r="B474" s="460"/>
      <c r="C474" s="83"/>
      <c r="D474" s="470"/>
      <c r="E474" s="475"/>
      <c r="F474" s="475"/>
    </row>
    <row r="475" spans="1:6" s="22" customFormat="1" ht="15.75">
      <c r="A475" s="83"/>
      <c r="B475" s="460"/>
      <c r="C475" s="83"/>
      <c r="D475" s="470"/>
      <c r="E475" s="475"/>
      <c r="F475" s="475"/>
    </row>
    <row r="476" spans="1:6" s="22" customFormat="1" ht="15.75">
      <c r="A476" s="83"/>
      <c r="B476" s="460"/>
      <c r="C476" s="83"/>
      <c r="D476" s="470"/>
      <c r="E476" s="475"/>
      <c r="F476" s="475"/>
    </row>
    <row r="477" spans="1:6" s="22" customFormat="1" ht="15.75">
      <c r="A477" s="83"/>
      <c r="B477" s="460"/>
      <c r="C477" s="83"/>
      <c r="D477" s="470"/>
      <c r="E477" s="475"/>
      <c r="F477" s="475"/>
    </row>
    <row r="478" spans="1:6" s="22" customFormat="1" ht="15.75">
      <c r="A478" s="83"/>
      <c r="B478" s="460"/>
      <c r="C478" s="83"/>
      <c r="D478" s="470"/>
      <c r="E478" s="475"/>
      <c r="F478" s="475"/>
    </row>
    <row r="479" spans="1:6" s="22" customFormat="1" ht="15.75">
      <c r="A479" s="83"/>
      <c r="B479" s="460"/>
      <c r="C479" s="83"/>
      <c r="D479" s="470"/>
      <c r="E479" s="475"/>
      <c r="F479" s="475"/>
    </row>
    <row r="480" spans="1:6" s="22" customFormat="1" ht="15.75">
      <c r="A480" s="83"/>
      <c r="B480" s="460"/>
      <c r="C480" s="83"/>
      <c r="D480" s="470"/>
      <c r="E480" s="475"/>
      <c r="F480" s="475"/>
    </row>
    <row r="481" spans="1:6" s="22" customFormat="1" ht="15.75">
      <c r="A481" s="83"/>
      <c r="B481" s="460"/>
      <c r="C481" s="83"/>
      <c r="D481" s="470"/>
      <c r="E481" s="475"/>
      <c r="F481" s="475"/>
    </row>
    <row r="482" spans="1:6" s="22" customFormat="1" ht="15.75">
      <c r="A482" s="83"/>
      <c r="B482" s="460"/>
      <c r="C482" s="83"/>
      <c r="D482" s="470"/>
      <c r="E482" s="475"/>
      <c r="F482" s="475"/>
    </row>
    <row r="483" spans="1:6" s="22" customFormat="1" ht="15.75">
      <c r="A483" s="83"/>
      <c r="B483" s="460"/>
      <c r="C483" s="83"/>
      <c r="D483" s="470"/>
      <c r="E483" s="475"/>
      <c r="F483" s="475"/>
    </row>
    <row r="484" spans="1:6" s="22" customFormat="1" ht="15.75">
      <c r="A484" s="83"/>
      <c r="B484" s="460"/>
      <c r="C484" s="83"/>
      <c r="D484" s="470"/>
      <c r="E484" s="475"/>
      <c r="F484" s="475"/>
    </row>
    <row r="485" spans="1:6" s="22" customFormat="1" ht="15.75">
      <c r="A485" s="83"/>
      <c r="B485" s="460"/>
      <c r="C485" s="83"/>
      <c r="D485" s="470"/>
      <c r="E485" s="475"/>
      <c r="F485" s="475"/>
    </row>
    <row r="486" spans="1:6" s="22" customFormat="1" ht="15.75">
      <c r="A486" s="83"/>
      <c r="B486" s="460"/>
      <c r="C486" s="83"/>
      <c r="D486" s="470"/>
      <c r="E486" s="475"/>
      <c r="F486" s="475"/>
    </row>
    <row r="487" spans="1:6" s="22" customFormat="1" ht="15.75">
      <c r="A487" s="83"/>
      <c r="B487" s="460"/>
      <c r="C487" s="83"/>
      <c r="D487" s="470"/>
      <c r="E487" s="475"/>
      <c r="F487" s="475"/>
    </row>
    <row r="488" spans="1:6" s="22" customFormat="1" ht="15.75">
      <c r="A488" s="83"/>
      <c r="B488" s="460"/>
      <c r="C488" s="83"/>
      <c r="D488" s="470"/>
      <c r="E488" s="475"/>
      <c r="F488" s="475"/>
    </row>
    <row r="489" spans="1:6" s="22" customFormat="1" ht="15.75">
      <c r="A489" s="83"/>
      <c r="B489" s="460"/>
      <c r="C489" s="83"/>
      <c r="D489" s="470"/>
      <c r="E489" s="475"/>
      <c r="F489" s="475"/>
    </row>
    <row r="490" spans="1:6" s="22" customFormat="1" ht="15.75">
      <c r="A490" s="83"/>
      <c r="B490" s="460"/>
      <c r="C490" s="83"/>
      <c r="D490" s="470"/>
      <c r="E490" s="475"/>
      <c r="F490" s="475"/>
    </row>
    <row r="491" spans="1:6" s="22" customFormat="1" ht="15.75">
      <c r="A491" s="83"/>
      <c r="B491" s="460"/>
      <c r="C491" s="83"/>
      <c r="D491" s="470"/>
      <c r="E491" s="475"/>
      <c r="F491" s="475"/>
    </row>
    <row r="492" spans="1:6" s="22" customFormat="1" ht="15.75">
      <c r="A492" s="83"/>
      <c r="B492" s="460"/>
      <c r="C492" s="83"/>
      <c r="D492" s="470"/>
      <c r="E492" s="475"/>
      <c r="F492" s="475"/>
    </row>
    <row r="493" spans="1:6" s="22" customFormat="1" ht="15.75">
      <c r="A493" s="83"/>
      <c r="B493" s="460"/>
      <c r="C493" s="83"/>
      <c r="D493" s="470"/>
      <c r="E493" s="475"/>
      <c r="F493" s="475"/>
    </row>
    <row r="494" spans="1:6" s="22" customFormat="1" ht="15.75">
      <c r="A494" s="83"/>
      <c r="B494" s="460"/>
      <c r="C494" s="83"/>
      <c r="D494" s="470"/>
      <c r="E494" s="475"/>
      <c r="F494" s="475"/>
    </row>
    <row r="495" spans="1:6" s="22" customFormat="1" ht="15.75">
      <c r="A495" s="83"/>
      <c r="B495" s="460"/>
      <c r="C495" s="83"/>
      <c r="D495" s="470"/>
      <c r="E495" s="475"/>
      <c r="F495" s="475"/>
    </row>
    <row r="496" spans="1:6" s="22" customFormat="1" ht="15.75">
      <c r="A496" s="83"/>
      <c r="B496" s="460"/>
      <c r="C496" s="83"/>
      <c r="D496" s="470"/>
      <c r="E496" s="475"/>
      <c r="F496" s="475"/>
    </row>
    <row r="497" spans="1:6" s="22" customFormat="1" ht="15.75">
      <c r="A497" s="83"/>
      <c r="B497" s="460"/>
      <c r="C497" s="83"/>
      <c r="D497" s="470"/>
      <c r="E497" s="475"/>
      <c r="F497" s="475"/>
    </row>
    <row r="498" spans="1:6" s="22" customFormat="1" ht="15.75">
      <c r="A498" s="83"/>
      <c r="B498" s="460"/>
      <c r="C498" s="83"/>
      <c r="D498" s="470"/>
      <c r="E498" s="475"/>
      <c r="F498" s="475"/>
    </row>
    <row r="499" spans="1:6" s="22" customFormat="1" ht="15.75">
      <c r="A499" s="83"/>
      <c r="B499" s="460"/>
      <c r="C499" s="83"/>
      <c r="D499" s="470"/>
      <c r="E499" s="475"/>
      <c r="F499" s="475"/>
    </row>
    <row r="500" spans="1:6" s="22" customFormat="1" ht="15.75">
      <c r="A500" s="83"/>
      <c r="B500" s="460"/>
      <c r="C500" s="83"/>
      <c r="D500" s="470"/>
      <c r="E500" s="475"/>
      <c r="F500" s="475"/>
    </row>
    <row r="501" spans="1:6" s="22" customFormat="1" ht="15.75">
      <c r="A501" s="83"/>
      <c r="B501" s="460"/>
      <c r="C501" s="83"/>
      <c r="D501" s="470"/>
      <c r="E501" s="475"/>
      <c r="F501" s="475"/>
    </row>
    <row r="502" spans="1:6" s="22" customFormat="1" ht="15.75">
      <c r="A502" s="83"/>
      <c r="B502" s="460"/>
      <c r="C502" s="83"/>
      <c r="D502" s="470"/>
      <c r="E502" s="475"/>
      <c r="F502" s="475"/>
    </row>
    <row r="503" spans="1:6" s="22" customFormat="1" ht="15.75">
      <c r="A503" s="83"/>
      <c r="B503" s="460"/>
      <c r="C503" s="83"/>
      <c r="D503" s="470"/>
      <c r="E503" s="475"/>
      <c r="F503" s="475"/>
    </row>
    <row r="504" spans="1:6" s="22" customFormat="1" ht="15.75">
      <c r="A504" s="83"/>
      <c r="B504" s="460"/>
      <c r="C504" s="83"/>
      <c r="D504" s="470"/>
      <c r="E504" s="475"/>
      <c r="F504" s="475"/>
    </row>
    <row r="505" spans="1:6" s="22" customFormat="1" ht="15.75">
      <c r="A505" s="83"/>
      <c r="B505" s="460"/>
      <c r="C505" s="83"/>
      <c r="D505" s="470"/>
      <c r="E505" s="475"/>
      <c r="F505" s="475"/>
    </row>
    <row r="506" spans="1:6" s="22" customFormat="1" ht="15.75">
      <c r="A506" s="83"/>
      <c r="B506" s="460"/>
      <c r="C506" s="83"/>
      <c r="D506" s="470"/>
      <c r="E506" s="475"/>
      <c r="F506" s="475"/>
    </row>
    <row r="507" spans="1:6" s="22" customFormat="1" ht="15.75">
      <c r="A507" s="83"/>
      <c r="B507" s="460"/>
      <c r="C507" s="83"/>
      <c r="D507" s="470"/>
      <c r="E507" s="475"/>
      <c r="F507" s="475"/>
    </row>
    <row r="508" spans="1:6" s="22" customFormat="1" ht="15.75">
      <c r="A508" s="83"/>
      <c r="B508" s="460"/>
      <c r="C508" s="83"/>
      <c r="D508" s="470"/>
      <c r="E508" s="475"/>
      <c r="F508" s="475"/>
    </row>
    <row r="509" spans="1:6" s="22" customFormat="1" ht="15.75">
      <c r="A509" s="83"/>
      <c r="B509" s="460"/>
      <c r="C509" s="83"/>
      <c r="D509" s="470"/>
      <c r="E509" s="475"/>
      <c r="F509" s="475"/>
    </row>
    <row r="510" spans="1:6" s="22" customFormat="1" ht="15.75">
      <c r="A510" s="83"/>
      <c r="B510" s="460"/>
      <c r="C510" s="83"/>
      <c r="D510" s="470"/>
      <c r="E510" s="475"/>
      <c r="F510" s="475"/>
    </row>
    <row r="511" spans="1:6" s="22" customFormat="1" ht="15.75">
      <c r="A511" s="83"/>
      <c r="B511" s="460"/>
      <c r="C511" s="83"/>
      <c r="D511" s="470"/>
      <c r="E511" s="475"/>
      <c r="F511" s="475"/>
    </row>
    <row r="512" spans="1:6" s="22" customFormat="1" ht="15.75">
      <c r="A512" s="83"/>
      <c r="B512" s="460"/>
      <c r="C512" s="83"/>
      <c r="D512" s="470"/>
      <c r="E512" s="475"/>
      <c r="F512" s="475"/>
    </row>
    <row r="513" spans="1:6" s="22" customFormat="1" ht="15.75">
      <c r="A513" s="83"/>
      <c r="B513" s="460"/>
      <c r="C513" s="83"/>
      <c r="D513" s="470"/>
      <c r="E513" s="475"/>
      <c r="F513" s="475"/>
    </row>
    <row r="514" spans="1:6" s="22" customFormat="1" ht="15.75">
      <c r="A514" s="83"/>
      <c r="B514" s="460"/>
      <c r="C514" s="83"/>
      <c r="D514" s="470"/>
      <c r="E514" s="475"/>
      <c r="F514" s="475"/>
    </row>
    <row r="515" spans="1:6" s="22" customFormat="1" ht="15.75">
      <c r="A515" s="83"/>
      <c r="B515" s="460"/>
      <c r="C515" s="83"/>
      <c r="D515" s="470"/>
      <c r="E515" s="475"/>
      <c r="F515" s="475"/>
    </row>
    <row r="516" spans="1:6" s="22" customFormat="1" ht="15.75">
      <c r="A516" s="83"/>
      <c r="B516" s="460"/>
      <c r="C516" s="83"/>
      <c r="D516" s="470"/>
      <c r="E516" s="475"/>
      <c r="F516" s="475"/>
    </row>
    <row r="517" spans="1:6" s="22" customFormat="1" ht="15.75">
      <c r="A517" s="83"/>
      <c r="B517" s="460"/>
      <c r="C517" s="83"/>
      <c r="D517" s="470"/>
      <c r="E517" s="475"/>
      <c r="F517" s="475"/>
    </row>
    <row r="518" spans="1:6" s="22" customFormat="1" ht="15.75">
      <c r="A518" s="83"/>
      <c r="B518" s="460"/>
      <c r="C518" s="83"/>
      <c r="D518" s="470"/>
      <c r="E518" s="475"/>
      <c r="F518" s="475"/>
    </row>
    <row r="519" spans="1:6" s="22" customFormat="1" ht="15.75">
      <c r="A519" s="83"/>
      <c r="B519" s="460"/>
      <c r="C519" s="83"/>
      <c r="D519" s="470"/>
      <c r="E519" s="475"/>
      <c r="F519" s="475"/>
    </row>
    <row r="520" spans="1:6" s="22" customFormat="1" ht="15.75">
      <c r="A520" s="83"/>
      <c r="B520" s="460"/>
      <c r="C520" s="83"/>
      <c r="D520" s="470"/>
      <c r="E520" s="475"/>
      <c r="F520" s="475"/>
    </row>
    <row r="521" spans="1:6" s="22" customFormat="1" ht="15.75">
      <c r="A521" s="83"/>
      <c r="B521" s="460"/>
      <c r="C521" s="83"/>
      <c r="D521" s="470"/>
      <c r="E521" s="475"/>
      <c r="F521" s="475"/>
    </row>
    <row r="522" spans="1:6" s="22" customFormat="1" ht="15.75">
      <c r="A522" s="83"/>
      <c r="B522" s="460"/>
      <c r="C522" s="83"/>
      <c r="D522" s="470"/>
      <c r="E522" s="475"/>
      <c r="F522" s="475"/>
    </row>
    <row r="523" spans="1:6" s="22" customFormat="1" ht="15.75">
      <c r="A523" s="83"/>
      <c r="B523" s="460"/>
      <c r="C523" s="83"/>
      <c r="D523" s="470"/>
      <c r="E523" s="475"/>
      <c r="F523" s="475"/>
    </row>
    <row r="524" spans="1:6" s="22" customFormat="1" ht="15.75">
      <c r="A524" s="83"/>
      <c r="B524" s="460"/>
      <c r="C524" s="83"/>
      <c r="D524" s="470"/>
      <c r="E524" s="475"/>
      <c r="F524" s="475"/>
    </row>
    <row r="525" spans="1:6" s="22" customFormat="1" ht="15.75">
      <c r="A525" s="83"/>
      <c r="B525" s="460"/>
      <c r="C525" s="83"/>
      <c r="D525" s="470"/>
      <c r="E525" s="475"/>
      <c r="F525" s="475"/>
    </row>
    <row r="526" spans="1:6" s="22" customFormat="1" ht="15.75">
      <c r="A526" s="83"/>
      <c r="B526" s="460"/>
      <c r="C526" s="83"/>
      <c r="D526" s="470"/>
      <c r="E526" s="475"/>
      <c r="F526" s="475"/>
    </row>
    <row r="527" spans="1:6" s="22" customFormat="1" ht="15.75">
      <c r="A527" s="83"/>
      <c r="B527" s="460"/>
      <c r="C527" s="83"/>
      <c r="D527" s="470"/>
      <c r="E527" s="475"/>
      <c r="F527" s="475"/>
    </row>
    <row r="528" spans="1:6" s="22" customFormat="1" ht="15.75">
      <c r="A528" s="83"/>
      <c r="B528" s="460"/>
      <c r="C528" s="83"/>
      <c r="D528" s="470"/>
      <c r="E528" s="475"/>
      <c r="F528" s="475"/>
    </row>
    <row r="529" spans="1:6" s="22" customFormat="1" ht="15.75">
      <c r="A529" s="83"/>
      <c r="B529" s="460"/>
      <c r="C529" s="83"/>
      <c r="D529" s="470"/>
      <c r="E529" s="475"/>
      <c r="F529" s="475"/>
    </row>
    <row r="530" spans="1:6" s="22" customFormat="1" ht="15.75">
      <c r="A530" s="83"/>
      <c r="B530" s="460"/>
      <c r="C530" s="83"/>
      <c r="D530" s="470"/>
      <c r="E530" s="475"/>
      <c r="F530" s="475"/>
    </row>
    <row r="531" spans="1:6" s="22" customFormat="1" ht="15.75">
      <c r="A531" s="83"/>
      <c r="B531" s="460"/>
      <c r="C531" s="83"/>
      <c r="D531" s="470"/>
      <c r="E531" s="475"/>
      <c r="F531" s="475"/>
    </row>
    <row r="532" spans="1:6" s="22" customFormat="1" ht="15.75">
      <c r="A532" s="83"/>
      <c r="B532" s="460"/>
      <c r="C532" s="83"/>
      <c r="D532" s="470"/>
      <c r="E532" s="475"/>
      <c r="F532" s="475"/>
    </row>
    <row r="533" spans="1:6" s="22" customFormat="1" ht="15.75">
      <c r="A533" s="83"/>
      <c r="B533" s="460"/>
      <c r="C533" s="83"/>
      <c r="D533" s="470"/>
      <c r="E533" s="475"/>
      <c r="F533" s="475"/>
    </row>
    <row r="534" spans="1:6" s="22" customFormat="1" ht="15.75">
      <c r="A534" s="83"/>
      <c r="B534" s="460"/>
      <c r="C534" s="83"/>
      <c r="D534" s="470"/>
      <c r="E534" s="475"/>
      <c r="F534" s="475"/>
    </row>
    <row r="535" spans="1:6" s="22" customFormat="1" ht="15.75">
      <c r="A535" s="83"/>
      <c r="B535" s="460"/>
      <c r="C535" s="83"/>
      <c r="D535" s="470"/>
      <c r="E535" s="475"/>
      <c r="F535" s="475"/>
    </row>
    <row r="536" spans="1:6" s="22" customFormat="1" ht="15.75">
      <c r="A536" s="83"/>
      <c r="B536" s="460"/>
      <c r="C536" s="83"/>
      <c r="D536" s="470"/>
      <c r="E536" s="475"/>
      <c r="F536" s="475"/>
    </row>
    <row r="537" spans="1:6" s="22" customFormat="1" ht="15.75">
      <c r="A537" s="83"/>
      <c r="B537" s="460"/>
      <c r="C537" s="83"/>
      <c r="D537" s="470"/>
      <c r="E537" s="475"/>
      <c r="F537" s="475"/>
    </row>
    <row r="538" spans="1:6" s="22" customFormat="1" ht="15.75">
      <c r="A538" s="83"/>
      <c r="B538" s="460"/>
      <c r="C538" s="83"/>
      <c r="D538" s="470"/>
      <c r="E538" s="475"/>
      <c r="F538" s="475"/>
    </row>
    <row r="539" spans="1:6" s="22" customFormat="1" ht="15.75">
      <c r="A539" s="83"/>
      <c r="B539" s="460"/>
      <c r="C539" s="83"/>
      <c r="D539" s="470"/>
      <c r="E539" s="475"/>
      <c r="F539" s="475"/>
    </row>
    <row r="540" spans="1:6" s="22" customFormat="1" ht="15.75">
      <c r="A540" s="83"/>
      <c r="B540" s="460"/>
      <c r="C540" s="83"/>
      <c r="D540" s="470"/>
      <c r="E540" s="475"/>
      <c r="F540" s="475"/>
    </row>
    <row r="541" spans="1:6" s="22" customFormat="1" ht="15.75">
      <c r="A541" s="83"/>
      <c r="B541" s="460"/>
      <c r="C541" s="83"/>
      <c r="D541" s="470"/>
      <c r="E541" s="475"/>
      <c r="F541" s="475"/>
    </row>
    <row r="542" spans="1:6" s="22" customFormat="1" ht="15.75">
      <c r="A542" s="83"/>
      <c r="B542" s="460"/>
      <c r="C542" s="83"/>
      <c r="D542" s="470"/>
      <c r="E542" s="475"/>
      <c r="F542" s="475"/>
    </row>
    <row r="543" spans="1:6" s="22" customFormat="1" ht="15.75">
      <c r="A543" s="83"/>
      <c r="B543" s="460"/>
      <c r="C543" s="83"/>
      <c r="D543" s="470"/>
      <c r="E543" s="475"/>
      <c r="F543" s="475"/>
    </row>
    <row r="544" spans="1:6" s="22" customFormat="1" ht="15.75">
      <c r="A544" s="83"/>
      <c r="B544" s="460"/>
      <c r="C544" s="83"/>
      <c r="D544" s="470"/>
      <c r="E544" s="475"/>
      <c r="F544" s="475"/>
    </row>
    <row r="545" spans="1:6" s="22" customFormat="1" ht="15.75">
      <c r="A545" s="83"/>
      <c r="B545" s="460"/>
      <c r="C545" s="83"/>
      <c r="D545" s="470"/>
      <c r="E545" s="475"/>
      <c r="F545" s="475"/>
    </row>
    <row r="546" spans="1:6" s="22" customFormat="1" ht="15.75">
      <c r="A546" s="83"/>
      <c r="B546" s="460"/>
      <c r="C546" s="83"/>
      <c r="D546" s="470"/>
      <c r="E546" s="475"/>
      <c r="F546" s="475"/>
    </row>
    <row r="547" spans="1:6" s="22" customFormat="1" ht="15.75">
      <c r="A547" s="83"/>
      <c r="B547" s="460"/>
      <c r="C547" s="83"/>
      <c r="D547" s="470"/>
      <c r="E547" s="475"/>
      <c r="F547" s="475"/>
    </row>
    <row r="548" spans="1:6" s="22" customFormat="1" ht="15.75">
      <c r="A548" s="83"/>
      <c r="B548" s="460"/>
      <c r="C548" s="83"/>
      <c r="D548" s="470"/>
      <c r="E548" s="475"/>
      <c r="F548" s="475"/>
    </row>
    <row r="549" spans="1:6" s="22" customFormat="1" ht="15.75">
      <c r="A549" s="83"/>
      <c r="B549" s="460"/>
      <c r="C549" s="83"/>
      <c r="D549" s="470"/>
      <c r="E549" s="475"/>
      <c r="F549" s="475"/>
    </row>
    <row r="550" spans="1:6" s="22" customFormat="1" ht="15.75">
      <c r="A550" s="83"/>
      <c r="B550" s="460"/>
      <c r="C550" s="83"/>
      <c r="D550" s="470"/>
      <c r="E550" s="475"/>
      <c r="F550" s="475"/>
    </row>
    <row r="551" spans="1:6" s="22" customFormat="1" ht="15.75">
      <c r="A551" s="83"/>
      <c r="B551" s="460"/>
      <c r="C551" s="83"/>
      <c r="D551" s="470"/>
      <c r="E551" s="475"/>
      <c r="F551" s="475"/>
    </row>
    <row r="552" spans="1:6" s="22" customFormat="1" ht="15.75">
      <c r="A552" s="83"/>
      <c r="B552" s="460"/>
      <c r="C552" s="83"/>
      <c r="D552" s="470"/>
      <c r="E552" s="475"/>
      <c r="F552" s="475"/>
    </row>
    <row r="553" spans="1:6" s="22" customFormat="1" ht="15.75">
      <c r="A553" s="83"/>
      <c r="B553" s="460"/>
      <c r="C553" s="83"/>
      <c r="D553" s="470"/>
      <c r="E553" s="475"/>
      <c r="F553" s="475"/>
    </row>
    <row r="554" spans="1:6" s="22" customFormat="1" ht="15.75">
      <c r="A554" s="83"/>
      <c r="B554" s="460"/>
      <c r="C554" s="83"/>
      <c r="D554" s="470"/>
      <c r="E554" s="475"/>
      <c r="F554" s="475"/>
    </row>
    <row r="555" spans="1:6" s="22" customFormat="1" ht="15.75">
      <c r="A555" s="83"/>
      <c r="B555" s="460"/>
      <c r="C555" s="83"/>
      <c r="D555" s="470"/>
      <c r="E555" s="475"/>
      <c r="F555" s="475"/>
    </row>
    <row r="556" spans="1:6" s="22" customFormat="1" ht="15.75">
      <c r="A556" s="83"/>
      <c r="B556" s="460"/>
      <c r="C556" s="83"/>
      <c r="D556" s="470"/>
      <c r="E556" s="475"/>
      <c r="F556" s="475"/>
    </row>
    <row r="557" spans="1:6" s="22" customFormat="1" ht="15.75">
      <c r="A557" s="83"/>
      <c r="B557" s="460"/>
      <c r="C557" s="83"/>
      <c r="D557" s="470"/>
      <c r="E557" s="475"/>
      <c r="F557" s="475"/>
    </row>
    <row r="558" spans="1:6" s="22" customFormat="1" ht="15.75">
      <c r="A558" s="83"/>
      <c r="B558" s="460"/>
      <c r="C558" s="83"/>
      <c r="D558" s="470"/>
      <c r="E558" s="475"/>
      <c r="F558" s="475"/>
    </row>
    <row r="559" spans="1:6" s="22" customFormat="1" ht="15.75">
      <c r="A559" s="83"/>
      <c r="B559" s="460"/>
      <c r="C559" s="83"/>
      <c r="D559" s="470"/>
      <c r="E559" s="475"/>
      <c r="F559" s="475"/>
    </row>
    <row r="560" spans="1:6" s="22" customFormat="1" ht="15.75">
      <c r="A560" s="83"/>
      <c r="B560" s="460"/>
      <c r="C560" s="83"/>
      <c r="D560" s="470"/>
      <c r="E560" s="475"/>
      <c r="F560" s="475"/>
    </row>
    <row r="561" spans="1:6" s="22" customFormat="1" ht="15.75">
      <c r="A561" s="83"/>
      <c r="B561" s="460"/>
      <c r="C561" s="83"/>
      <c r="D561" s="470"/>
      <c r="E561" s="475"/>
      <c r="F561" s="475"/>
    </row>
    <row r="562" spans="1:6" s="22" customFormat="1" ht="15.75">
      <c r="A562" s="83"/>
      <c r="B562" s="460"/>
      <c r="C562" s="83"/>
      <c r="D562" s="470"/>
      <c r="E562" s="475"/>
      <c r="F562" s="475"/>
    </row>
    <row r="563" spans="1:6" s="22" customFormat="1" ht="15.75">
      <c r="A563" s="83"/>
      <c r="B563" s="460"/>
      <c r="C563" s="83"/>
      <c r="D563" s="470"/>
      <c r="E563" s="475"/>
      <c r="F563" s="475"/>
    </row>
    <row r="564" spans="1:6" s="22" customFormat="1" ht="15.75">
      <c r="A564" s="83"/>
      <c r="B564" s="460"/>
      <c r="C564" s="83"/>
      <c r="D564" s="470"/>
      <c r="E564" s="475"/>
      <c r="F564" s="475"/>
    </row>
    <row r="565" spans="1:6" s="22" customFormat="1" ht="15.75">
      <c r="A565" s="83"/>
      <c r="B565" s="460"/>
      <c r="C565" s="83"/>
      <c r="D565" s="470"/>
      <c r="E565" s="475"/>
      <c r="F565" s="475"/>
    </row>
    <row r="566" spans="1:6" s="22" customFormat="1" ht="15.75">
      <c r="A566" s="83"/>
      <c r="B566" s="460"/>
      <c r="C566" s="83"/>
      <c r="D566" s="470"/>
      <c r="E566" s="475"/>
      <c r="F566" s="475"/>
    </row>
    <row r="567" spans="1:6" s="22" customFormat="1" ht="15.75">
      <c r="A567" s="83"/>
      <c r="B567" s="460"/>
      <c r="C567" s="83"/>
      <c r="D567" s="470"/>
      <c r="E567" s="475"/>
      <c r="F567" s="475"/>
    </row>
    <row r="568" spans="1:6" s="22" customFormat="1" ht="15.75">
      <c r="A568" s="83"/>
      <c r="B568" s="460"/>
      <c r="C568" s="83"/>
      <c r="D568" s="470"/>
      <c r="E568" s="475"/>
      <c r="F568" s="475"/>
    </row>
    <row r="569" spans="1:6" s="22" customFormat="1" ht="15.75">
      <c r="A569" s="83"/>
      <c r="B569" s="460"/>
      <c r="C569" s="83"/>
      <c r="D569" s="470"/>
      <c r="E569" s="475"/>
      <c r="F569" s="475"/>
    </row>
    <row r="570" spans="1:6" s="22" customFormat="1" ht="15.75">
      <c r="A570" s="83"/>
      <c r="B570" s="460"/>
      <c r="C570" s="83"/>
      <c r="D570" s="470"/>
      <c r="E570" s="475"/>
      <c r="F570" s="475"/>
    </row>
    <row r="571" spans="1:6" s="22" customFormat="1" ht="15.75">
      <c r="A571" s="83"/>
      <c r="B571" s="460"/>
      <c r="C571" s="83"/>
      <c r="D571" s="470"/>
      <c r="E571" s="475"/>
      <c r="F571" s="475"/>
    </row>
    <row r="572" spans="1:6" s="22" customFormat="1" ht="15.75">
      <c r="A572" s="83"/>
      <c r="B572" s="460"/>
      <c r="C572" s="83"/>
      <c r="D572" s="470"/>
      <c r="E572" s="475"/>
      <c r="F572" s="475"/>
    </row>
    <row r="573" spans="1:6" s="22" customFormat="1" ht="15.75">
      <c r="A573" s="83"/>
      <c r="B573" s="460"/>
      <c r="C573" s="83"/>
      <c r="D573" s="470"/>
      <c r="E573" s="475"/>
      <c r="F573" s="475"/>
    </row>
    <row r="574" spans="1:6" s="22" customFormat="1" ht="15.75">
      <c r="A574" s="83"/>
      <c r="B574" s="460"/>
      <c r="C574" s="83"/>
      <c r="D574" s="470"/>
      <c r="E574" s="475"/>
      <c r="F574" s="475"/>
    </row>
    <row r="575" spans="1:6" s="22" customFormat="1" ht="15.75">
      <c r="A575" s="83"/>
      <c r="B575" s="460"/>
      <c r="C575" s="83"/>
      <c r="D575" s="470"/>
      <c r="E575" s="475"/>
      <c r="F575" s="475"/>
    </row>
    <row r="576" spans="1:6" s="22" customFormat="1" ht="15.75">
      <c r="A576" s="83"/>
      <c r="B576" s="460"/>
      <c r="C576" s="83"/>
      <c r="D576" s="470"/>
      <c r="E576" s="475"/>
      <c r="F576" s="475"/>
    </row>
    <row r="577" spans="1:6" s="22" customFormat="1" ht="15.75">
      <c r="A577" s="83"/>
      <c r="B577" s="460"/>
      <c r="C577" s="83"/>
      <c r="D577" s="470"/>
      <c r="E577" s="475"/>
      <c r="F577" s="475"/>
    </row>
    <row r="578" spans="1:6" s="22" customFormat="1" ht="15.75">
      <c r="A578" s="83"/>
      <c r="B578" s="460"/>
      <c r="C578" s="83"/>
      <c r="D578" s="470"/>
      <c r="E578" s="475"/>
      <c r="F578" s="475"/>
    </row>
    <row r="579" spans="1:6" s="22" customFormat="1" ht="15.75">
      <c r="A579" s="83"/>
      <c r="B579" s="460"/>
      <c r="C579" s="83"/>
      <c r="D579" s="470"/>
      <c r="E579" s="475"/>
      <c r="F579" s="475"/>
    </row>
    <row r="580" spans="1:6" s="22" customFormat="1" ht="15.75">
      <c r="A580" s="83"/>
      <c r="B580" s="460"/>
      <c r="C580" s="83"/>
      <c r="D580" s="470"/>
      <c r="E580" s="475"/>
      <c r="F580" s="475"/>
    </row>
    <row r="581" spans="1:6" s="22" customFormat="1" ht="15.75">
      <c r="A581" s="83"/>
      <c r="B581" s="460"/>
      <c r="C581" s="83"/>
      <c r="D581" s="470"/>
      <c r="E581" s="475"/>
      <c r="F581" s="475"/>
    </row>
    <row r="582" spans="1:6" s="22" customFormat="1" ht="15.75">
      <c r="A582" s="83"/>
      <c r="B582" s="460"/>
      <c r="C582" s="83"/>
      <c r="D582" s="470"/>
      <c r="E582" s="475"/>
      <c r="F582" s="475"/>
    </row>
    <row r="583" spans="1:6" s="22" customFormat="1" ht="15.75">
      <c r="A583" s="83"/>
      <c r="B583" s="460"/>
      <c r="C583" s="83"/>
      <c r="D583" s="470"/>
      <c r="E583" s="475"/>
      <c r="F583" s="475"/>
    </row>
    <row r="584" spans="1:6" s="22" customFormat="1" ht="15.75">
      <c r="A584" s="83"/>
      <c r="B584" s="460"/>
      <c r="C584" s="83"/>
      <c r="D584" s="470"/>
      <c r="E584" s="475"/>
      <c r="F584" s="475"/>
    </row>
    <row r="585" spans="1:6" s="22" customFormat="1" ht="15.75">
      <c r="A585" s="83"/>
      <c r="B585" s="460"/>
      <c r="C585" s="83"/>
      <c r="D585" s="470"/>
      <c r="E585" s="475"/>
      <c r="F585" s="475"/>
    </row>
    <row r="586" spans="1:6" s="22" customFormat="1" ht="15.75">
      <c r="A586" s="83"/>
      <c r="B586" s="460"/>
      <c r="C586" s="83"/>
      <c r="D586" s="470"/>
      <c r="E586" s="475"/>
      <c r="F586" s="475"/>
    </row>
    <row r="587" spans="1:6" s="22" customFormat="1" ht="15.75">
      <c r="A587" s="83"/>
      <c r="B587" s="460"/>
      <c r="C587" s="83"/>
      <c r="D587" s="470"/>
      <c r="E587" s="475"/>
      <c r="F587" s="475"/>
    </row>
    <row r="588" spans="1:6" s="22" customFormat="1" ht="15.75">
      <c r="A588" s="83"/>
      <c r="B588" s="460"/>
      <c r="C588" s="83"/>
      <c r="D588" s="470"/>
      <c r="E588" s="475"/>
      <c r="F588" s="475"/>
    </row>
    <row r="589" spans="1:6" s="22" customFormat="1" ht="15.75">
      <c r="A589" s="83"/>
      <c r="B589" s="460"/>
      <c r="C589" s="83"/>
      <c r="D589" s="470"/>
      <c r="E589" s="475"/>
      <c r="F589" s="475"/>
    </row>
    <row r="590" spans="1:6" s="22" customFormat="1" ht="15.75">
      <c r="A590" s="83"/>
      <c r="B590" s="460"/>
      <c r="C590" s="83"/>
      <c r="D590" s="470"/>
      <c r="E590" s="475"/>
      <c r="F590" s="475"/>
    </row>
    <row r="591" spans="1:6" s="22" customFormat="1" ht="15.75">
      <c r="A591" s="83"/>
      <c r="B591" s="460"/>
      <c r="C591" s="83"/>
      <c r="D591" s="470"/>
      <c r="E591" s="475"/>
      <c r="F591" s="475"/>
    </row>
    <row r="592" spans="1:6" s="22" customFormat="1" ht="15.75">
      <c r="A592" s="83"/>
      <c r="B592" s="460"/>
      <c r="C592" s="83"/>
      <c r="D592" s="470"/>
      <c r="E592" s="475"/>
      <c r="F592" s="475"/>
    </row>
    <row r="593" spans="1:6" s="22" customFormat="1" ht="15.75">
      <c r="A593" s="83"/>
      <c r="B593" s="460"/>
      <c r="C593" s="83"/>
      <c r="D593" s="470"/>
      <c r="E593" s="475"/>
      <c r="F593" s="475"/>
    </row>
    <row r="594" spans="1:6" s="22" customFormat="1" ht="15.75">
      <c r="A594" s="83"/>
      <c r="B594" s="460"/>
      <c r="C594" s="83"/>
      <c r="D594" s="470"/>
      <c r="E594" s="475"/>
      <c r="F594" s="475"/>
    </row>
    <row r="595" spans="1:6" s="22" customFormat="1" ht="15.75">
      <c r="A595" s="83"/>
      <c r="B595" s="460"/>
      <c r="C595" s="83"/>
      <c r="D595" s="470"/>
      <c r="E595" s="475"/>
      <c r="F595" s="475"/>
    </row>
    <row r="596" spans="1:6" s="22" customFormat="1" ht="15.75">
      <c r="A596" s="83"/>
      <c r="B596" s="460"/>
      <c r="C596" s="83"/>
      <c r="D596" s="470"/>
      <c r="E596" s="475"/>
      <c r="F596" s="475"/>
    </row>
    <row r="597" spans="1:6" s="22" customFormat="1" ht="15.75">
      <c r="A597" s="83"/>
      <c r="B597" s="460"/>
      <c r="C597" s="83"/>
      <c r="D597" s="470"/>
      <c r="E597" s="475"/>
      <c r="F597" s="475"/>
    </row>
    <row r="598" spans="1:6" s="22" customFormat="1" ht="15.75">
      <c r="A598" s="83"/>
      <c r="B598" s="460"/>
      <c r="C598" s="83"/>
      <c r="D598" s="470"/>
      <c r="E598" s="475"/>
      <c r="F598" s="475"/>
    </row>
    <row r="599" spans="1:6" s="22" customFormat="1" ht="15.75">
      <c r="A599" s="83"/>
      <c r="B599" s="460"/>
      <c r="C599" s="83"/>
      <c r="D599" s="470"/>
      <c r="E599" s="475"/>
      <c r="F599" s="475"/>
    </row>
    <row r="600" spans="1:6" s="22" customFormat="1" ht="15.75">
      <c r="A600" s="83"/>
      <c r="B600" s="460"/>
      <c r="C600" s="83"/>
      <c r="D600" s="470"/>
      <c r="E600" s="475"/>
      <c r="F600" s="475"/>
    </row>
    <row r="601" spans="1:6" s="22" customFormat="1" ht="15.75">
      <c r="A601" s="83"/>
      <c r="B601" s="460"/>
      <c r="C601" s="83"/>
      <c r="D601" s="470"/>
      <c r="E601" s="475"/>
      <c r="F601" s="475"/>
    </row>
    <row r="602" spans="1:6" s="22" customFormat="1" ht="15.75">
      <c r="A602" s="83"/>
      <c r="B602" s="460"/>
      <c r="C602" s="83"/>
      <c r="D602" s="470"/>
      <c r="E602" s="475"/>
      <c r="F602" s="475"/>
    </row>
    <row r="603" spans="1:6" s="22" customFormat="1" ht="15.75">
      <c r="A603" s="83"/>
      <c r="B603" s="460"/>
      <c r="C603" s="83"/>
      <c r="D603" s="470"/>
      <c r="E603" s="475"/>
      <c r="F603" s="475"/>
    </row>
    <row r="604" spans="1:6" s="22" customFormat="1" ht="15.75">
      <c r="A604" s="83"/>
      <c r="B604" s="460"/>
      <c r="C604" s="83"/>
      <c r="D604" s="470"/>
      <c r="E604" s="475"/>
      <c r="F604" s="475"/>
    </row>
    <row r="605" spans="1:6" s="22" customFormat="1" ht="15.75">
      <c r="A605" s="83"/>
      <c r="B605" s="460"/>
      <c r="C605" s="83"/>
      <c r="D605" s="470"/>
      <c r="E605" s="475"/>
      <c r="F605" s="475"/>
    </row>
    <row r="606" spans="1:6" s="22" customFormat="1" ht="15.75">
      <c r="A606" s="83"/>
      <c r="B606" s="460"/>
      <c r="C606" s="83"/>
      <c r="D606" s="470"/>
      <c r="E606" s="475"/>
      <c r="F606" s="475"/>
    </row>
    <row r="607" spans="1:6" s="22" customFormat="1" ht="15.75">
      <c r="A607" s="83"/>
      <c r="B607" s="460"/>
      <c r="C607" s="83"/>
      <c r="D607" s="470"/>
      <c r="E607" s="475"/>
      <c r="F607" s="475"/>
    </row>
    <row r="608" spans="1:6" s="22" customFormat="1" ht="15.75">
      <c r="A608" s="83"/>
      <c r="B608" s="460"/>
      <c r="C608" s="83"/>
      <c r="D608" s="470"/>
      <c r="E608" s="475"/>
      <c r="F608" s="475"/>
    </row>
    <row r="609" spans="1:6" s="22" customFormat="1" ht="15.75">
      <c r="A609" s="83"/>
      <c r="B609" s="460"/>
      <c r="C609" s="83"/>
      <c r="D609" s="470"/>
      <c r="E609" s="475"/>
      <c r="F609" s="475"/>
    </row>
    <row r="610" spans="1:6" s="22" customFormat="1" ht="15.75">
      <c r="A610" s="83"/>
      <c r="B610" s="460"/>
      <c r="C610" s="83"/>
      <c r="D610" s="470"/>
      <c r="E610" s="475"/>
      <c r="F610" s="475"/>
    </row>
    <row r="611" spans="1:6" s="22" customFormat="1" ht="15.75">
      <c r="A611" s="83"/>
      <c r="B611" s="460"/>
      <c r="C611" s="83"/>
      <c r="D611" s="470"/>
      <c r="E611" s="475"/>
      <c r="F611" s="475"/>
    </row>
    <row r="612" spans="1:6" s="22" customFormat="1" ht="15.75">
      <c r="A612" s="83"/>
      <c r="B612" s="460"/>
      <c r="C612" s="83"/>
      <c r="D612" s="470"/>
      <c r="E612" s="475"/>
      <c r="F612" s="475"/>
    </row>
    <row r="613" spans="1:6" s="22" customFormat="1" ht="15.75">
      <c r="A613" s="83"/>
      <c r="B613" s="460"/>
      <c r="C613" s="83"/>
      <c r="D613" s="470"/>
      <c r="E613" s="475"/>
      <c r="F613" s="475"/>
    </row>
    <row r="614" spans="1:6" s="22" customFormat="1" ht="15.75">
      <c r="A614" s="83"/>
      <c r="B614" s="460"/>
      <c r="C614" s="83"/>
      <c r="D614" s="470"/>
      <c r="E614" s="475"/>
      <c r="F614" s="475"/>
    </row>
    <row r="615" spans="1:6" s="22" customFormat="1" ht="15.75">
      <c r="A615" s="83"/>
      <c r="B615" s="460"/>
      <c r="C615" s="83"/>
      <c r="D615" s="470"/>
      <c r="E615" s="475"/>
      <c r="F615" s="475"/>
    </row>
    <row r="616" spans="1:6" s="22" customFormat="1" ht="15.75">
      <c r="A616" s="83"/>
      <c r="B616" s="460"/>
      <c r="C616" s="83"/>
      <c r="D616" s="470"/>
      <c r="E616" s="475"/>
      <c r="F616" s="475"/>
    </row>
    <row r="617" spans="1:6" s="22" customFormat="1" ht="15.75">
      <c r="A617" s="83"/>
      <c r="B617" s="460"/>
      <c r="C617" s="83"/>
      <c r="D617" s="470"/>
      <c r="E617" s="475"/>
      <c r="F617" s="475"/>
    </row>
    <row r="618" spans="1:6" s="22" customFormat="1" ht="15.75">
      <c r="A618" s="83"/>
      <c r="B618" s="460"/>
      <c r="C618" s="83"/>
      <c r="D618" s="470"/>
      <c r="E618" s="475"/>
      <c r="F618" s="475"/>
    </row>
    <row r="619" spans="1:6" s="22" customFormat="1" ht="15.75">
      <c r="A619" s="83"/>
      <c r="B619" s="460"/>
      <c r="C619" s="83"/>
      <c r="D619" s="470"/>
      <c r="E619" s="475"/>
      <c r="F619" s="475"/>
    </row>
    <row r="620" spans="1:6" s="22" customFormat="1" ht="15.75">
      <c r="A620" s="83"/>
      <c r="B620" s="460"/>
      <c r="C620" s="83"/>
      <c r="D620" s="470"/>
      <c r="E620" s="475"/>
      <c r="F620" s="475"/>
    </row>
    <row r="621" spans="1:6" s="22" customFormat="1" ht="15.75">
      <c r="A621" s="83"/>
      <c r="B621" s="460"/>
      <c r="C621" s="83"/>
      <c r="D621" s="470"/>
      <c r="E621" s="475"/>
      <c r="F621" s="475"/>
    </row>
    <row r="622" spans="1:6" s="22" customFormat="1" ht="15.75">
      <c r="A622" s="83"/>
      <c r="B622" s="460"/>
      <c r="C622" s="83"/>
      <c r="D622" s="470"/>
      <c r="E622" s="475"/>
      <c r="F622" s="475"/>
    </row>
    <row r="623" spans="1:6" s="22" customFormat="1" ht="15.75">
      <c r="A623" s="83"/>
      <c r="B623" s="460"/>
      <c r="C623" s="83"/>
      <c r="D623" s="470"/>
      <c r="E623" s="475"/>
      <c r="F623" s="475"/>
    </row>
    <row r="624" spans="1:6" s="22" customFormat="1" ht="15.75">
      <c r="A624" s="83"/>
      <c r="B624" s="460"/>
      <c r="C624" s="83"/>
      <c r="D624" s="470"/>
      <c r="E624" s="475"/>
      <c r="F624" s="475"/>
    </row>
    <row r="625" spans="1:6" s="22" customFormat="1" ht="15.75">
      <c r="A625" s="83"/>
      <c r="B625" s="460"/>
      <c r="C625" s="83"/>
      <c r="D625" s="470"/>
      <c r="E625" s="475"/>
      <c r="F625" s="475"/>
    </row>
    <row r="626" spans="1:6" s="22" customFormat="1" ht="15.75">
      <c r="A626" s="83"/>
      <c r="B626" s="460"/>
      <c r="C626" s="83"/>
      <c r="D626" s="470"/>
      <c r="E626" s="475"/>
      <c r="F626" s="475"/>
    </row>
    <row r="627" spans="1:6" s="22" customFormat="1" ht="15.75">
      <c r="A627" s="83"/>
      <c r="B627" s="460"/>
      <c r="C627" s="83"/>
      <c r="D627" s="470"/>
      <c r="E627" s="475"/>
      <c r="F627" s="475"/>
    </row>
    <row r="628" spans="1:6" s="22" customFormat="1" ht="15.75">
      <c r="A628" s="83"/>
      <c r="B628" s="460"/>
      <c r="C628" s="83"/>
      <c r="D628" s="470"/>
      <c r="E628" s="475"/>
      <c r="F628" s="475"/>
    </row>
    <row r="629" spans="1:6" s="22" customFormat="1" ht="15.75">
      <c r="A629" s="83"/>
      <c r="B629" s="460"/>
      <c r="C629" s="83"/>
      <c r="D629" s="470"/>
      <c r="E629" s="475"/>
      <c r="F629" s="475"/>
    </row>
    <row r="630" spans="1:6" s="22" customFormat="1" ht="15.75">
      <c r="A630" s="83"/>
      <c r="B630" s="460"/>
      <c r="C630" s="83"/>
      <c r="D630" s="470"/>
      <c r="E630" s="475"/>
      <c r="F630" s="475"/>
    </row>
    <row r="631" spans="1:6" s="22" customFormat="1" ht="15.75">
      <c r="A631" s="83"/>
      <c r="B631" s="460"/>
      <c r="C631" s="83"/>
      <c r="D631" s="470"/>
      <c r="E631" s="475"/>
      <c r="F631" s="475"/>
    </row>
    <row r="632" spans="1:6" s="22" customFormat="1" ht="15.75">
      <c r="A632" s="83"/>
      <c r="B632" s="460"/>
      <c r="C632" s="83"/>
      <c r="D632" s="470"/>
      <c r="E632" s="475"/>
      <c r="F632" s="475"/>
    </row>
    <row r="633" spans="1:6" s="22" customFormat="1" ht="15.75">
      <c r="A633" s="83"/>
      <c r="B633" s="460"/>
      <c r="C633" s="83"/>
      <c r="D633" s="470"/>
      <c r="E633" s="475"/>
      <c r="F633" s="475"/>
    </row>
    <row r="634" spans="1:6" s="22" customFormat="1" ht="15.75">
      <c r="A634" s="83"/>
      <c r="B634" s="460"/>
      <c r="C634" s="83"/>
      <c r="D634" s="470"/>
      <c r="E634" s="475"/>
      <c r="F634" s="475"/>
    </row>
    <row r="635" spans="1:6" s="22" customFormat="1" ht="15.75">
      <c r="A635" s="83"/>
      <c r="B635" s="460"/>
      <c r="C635" s="83"/>
      <c r="D635" s="470"/>
      <c r="E635" s="475"/>
      <c r="F635" s="475"/>
    </row>
    <row r="636" spans="1:6" s="22" customFormat="1" ht="15.75">
      <c r="A636" s="83"/>
      <c r="B636" s="460"/>
      <c r="C636" s="83"/>
      <c r="D636" s="470"/>
      <c r="E636" s="475"/>
      <c r="F636" s="475"/>
    </row>
    <row r="637" spans="1:6" s="22" customFormat="1" ht="15.75">
      <c r="A637" s="83"/>
      <c r="B637" s="460"/>
      <c r="C637" s="83"/>
      <c r="D637" s="470"/>
      <c r="E637" s="475"/>
      <c r="F637" s="475"/>
    </row>
    <row r="638" spans="1:6" s="22" customFormat="1" ht="15.75">
      <c r="A638" s="83"/>
      <c r="B638" s="460"/>
      <c r="C638" s="83"/>
      <c r="D638" s="470"/>
      <c r="E638" s="475"/>
      <c r="F638" s="475"/>
    </row>
    <row r="639" spans="1:6" s="22" customFormat="1" ht="15.75">
      <c r="A639" s="83"/>
      <c r="B639" s="460"/>
      <c r="C639" s="83"/>
      <c r="D639" s="470"/>
      <c r="E639" s="475"/>
      <c r="F639" s="475"/>
    </row>
    <row r="640" spans="1:6" s="22" customFormat="1" ht="15.75">
      <c r="A640" s="83"/>
      <c r="B640" s="460"/>
      <c r="C640" s="83"/>
      <c r="D640" s="470"/>
      <c r="E640" s="475"/>
      <c r="F640" s="475"/>
    </row>
    <row r="641" spans="1:6" s="22" customFormat="1" ht="15.75">
      <c r="A641" s="83"/>
      <c r="B641" s="460"/>
      <c r="C641" s="83"/>
      <c r="D641" s="470"/>
      <c r="E641" s="475"/>
      <c r="F641" s="475"/>
    </row>
    <row r="642" spans="1:6" s="22" customFormat="1" ht="15.75">
      <c r="A642" s="83"/>
      <c r="B642" s="460"/>
      <c r="C642" s="83"/>
      <c r="D642" s="470"/>
      <c r="E642" s="475"/>
      <c r="F642" s="475"/>
    </row>
    <row r="643" spans="1:6" s="22" customFormat="1" ht="15.75">
      <c r="A643" s="83"/>
      <c r="B643" s="460"/>
      <c r="C643" s="83"/>
      <c r="D643" s="470"/>
      <c r="E643" s="475"/>
      <c r="F643" s="475"/>
    </row>
    <row r="644" spans="1:6" s="22" customFormat="1" ht="15.75">
      <c r="A644" s="83"/>
      <c r="B644" s="460"/>
      <c r="C644" s="83"/>
      <c r="D644" s="470"/>
      <c r="E644" s="475"/>
      <c r="F644" s="475"/>
    </row>
    <row r="645" spans="1:6" s="22" customFormat="1" ht="15.75">
      <c r="A645" s="83"/>
      <c r="B645" s="460"/>
      <c r="C645" s="83"/>
      <c r="D645" s="470"/>
      <c r="E645" s="475"/>
      <c r="F645" s="475"/>
    </row>
    <row r="646" spans="1:6" s="22" customFormat="1" ht="15.75">
      <c r="A646" s="83"/>
      <c r="B646" s="460"/>
      <c r="C646" s="83"/>
      <c r="D646" s="470"/>
      <c r="E646" s="475"/>
      <c r="F646" s="475"/>
    </row>
    <row r="647" spans="1:6" s="22" customFormat="1" ht="15.75">
      <c r="A647" s="83"/>
      <c r="B647" s="460"/>
      <c r="C647" s="83"/>
      <c r="D647" s="470"/>
      <c r="E647" s="475"/>
      <c r="F647" s="475"/>
    </row>
    <row r="648" spans="1:6" s="22" customFormat="1" ht="15.75">
      <c r="A648" s="83"/>
      <c r="B648" s="460"/>
      <c r="C648" s="83"/>
      <c r="D648" s="470"/>
      <c r="E648" s="475"/>
      <c r="F648" s="475"/>
    </row>
    <row r="649" spans="1:6" s="22" customFormat="1" ht="15.75">
      <c r="A649" s="83"/>
      <c r="B649" s="460"/>
      <c r="C649" s="83"/>
      <c r="D649" s="470"/>
      <c r="E649" s="475"/>
      <c r="F649" s="475"/>
    </row>
    <row r="650" spans="1:6" s="22" customFormat="1" ht="15.75">
      <c r="A650" s="83"/>
      <c r="B650" s="460"/>
      <c r="C650" s="83"/>
      <c r="D650" s="470"/>
      <c r="E650" s="475"/>
      <c r="F650" s="475"/>
    </row>
    <row r="651" spans="1:6" s="22" customFormat="1" ht="15.75">
      <c r="A651" s="83"/>
      <c r="B651" s="460"/>
      <c r="C651" s="83"/>
      <c r="D651" s="470"/>
      <c r="E651" s="475"/>
      <c r="F651" s="475"/>
    </row>
    <row r="652" spans="1:6" s="22" customFormat="1" ht="15.75">
      <c r="A652" s="83"/>
      <c r="B652" s="460"/>
      <c r="C652" s="83"/>
      <c r="D652" s="470"/>
      <c r="E652" s="475"/>
      <c r="F652" s="475"/>
    </row>
    <row r="653" spans="1:6" s="22" customFormat="1" ht="15.75">
      <c r="A653" s="83"/>
      <c r="B653" s="460"/>
      <c r="C653" s="83"/>
      <c r="D653" s="470"/>
      <c r="E653" s="475"/>
      <c r="F653" s="475"/>
    </row>
    <row r="654" spans="1:6" s="22" customFormat="1" ht="15.75">
      <c r="A654" s="83"/>
      <c r="B654" s="460"/>
      <c r="C654" s="83"/>
      <c r="D654" s="470"/>
      <c r="E654" s="475"/>
      <c r="F654" s="475"/>
    </row>
    <row r="655" spans="1:6" s="22" customFormat="1" ht="15.75">
      <c r="A655" s="83"/>
      <c r="B655" s="460"/>
      <c r="C655" s="83"/>
      <c r="D655" s="470"/>
      <c r="E655" s="475"/>
      <c r="F655" s="475"/>
    </row>
    <row r="656" spans="1:6" s="22" customFormat="1" ht="15.75">
      <c r="A656" s="83"/>
      <c r="B656" s="460"/>
      <c r="C656" s="83"/>
      <c r="D656" s="470"/>
      <c r="E656" s="475"/>
      <c r="F656" s="475"/>
    </row>
    <row r="657" spans="1:6" s="22" customFormat="1" ht="15.75">
      <c r="A657" s="83"/>
      <c r="B657" s="460"/>
      <c r="C657" s="83"/>
      <c r="D657" s="470"/>
      <c r="E657" s="475"/>
      <c r="F657" s="475"/>
    </row>
    <row r="658" spans="1:6" s="22" customFormat="1" ht="15.75">
      <c r="A658" s="83"/>
      <c r="B658" s="460"/>
      <c r="C658" s="83"/>
      <c r="D658" s="470"/>
      <c r="E658" s="475"/>
      <c r="F658" s="475"/>
    </row>
    <row r="659" spans="1:6" s="22" customFormat="1" ht="15.75">
      <c r="A659" s="83"/>
      <c r="B659" s="460"/>
      <c r="C659" s="83"/>
      <c r="D659" s="470"/>
      <c r="E659" s="475"/>
      <c r="F659" s="475"/>
    </row>
    <row r="660" spans="1:6" s="22" customFormat="1" ht="15.75">
      <c r="A660" s="83"/>
      <c r="B660" s="460"/>
      <c r="C660" s="83"/>
      <c r="D660" s="470"/>
      <c r="E660" s="475"/>
      <c r="F660" s="475"/>
    </row>
    <row r="661" spans="1:6" s="22" customFormat="1" ht="15.75">
      <c r="A661" s="83"/>
      <c r="B661" s="460"/>
      <c r="C661" s="83"/>
      <c r="D661" s="470"/>
      <c r="E661" s="475"/>
      <c r="F661" s="475"/>
    </row>
    <row r="662" spans="1:6" s="22" customFormat="1" ht="15.75">
      <c r="A662" s="83"/>
      <c r="B662" s="460"/>
      <c r="C662" s="83"/>
      <c r="D662" s="470"/>
      <c r="E662" s="475"/>
      <c r="F662" s="475"/>
    </row>
    <row r="663" spans="1:6" s="22" customFormat="1" ht="15.75">
      <c r="A663" s="83"/>
      <c r="B663" s="460"/>
      <c r="C663" s="83"/>
      <c r="D663" s="470"/>
      <c r="E663" s="475"/>
      <c r="F663" s="475"/>
    </row>
    <row r="664" spans="1:6" s="22" customFormat="1" ht="15.75">
      <c r="A664" s="83"/>
      <c r="B664" s="460"/>
      <c r="C664" s="83"/>
      <c r="D664" s="470"/>
      <c r="E664" s="475"/>
      <c r="F664" s="475"/>
    </row>
    <row r="665" spans="1:6" s="22" customFormat="1" ht="15.75">
      <c r="A665" s="83"/>
      <c r="B665" s="460"/>
      <c r="C665" s="83"/>
      <c r="D665" s="470"/>
      <c r="E665" s="475"/>
      <c r="F665" s="475"/>
    </row>
    <row r="666" spans="1:6" s="22" customFormat="1" ht="15.75">
      <c r="A666" s="83"/>
      <c r="B666" s="460"/>
      <c r="C666" s="83"/>
      <c r="D666" s="470"/>
      <c r="E666" s="475"/>
      <c r="F666" s="475"/>
    </row>
    <row r="667" spans="1:6" s="22" customFormat="1" ht="15.75">
      <c r="A667" s="83"/>
      <c r="B667" s="460"/>
      <c r="C667" s="83"/>
      <c r="D667" s="470"/>
      <c r="E667" s="475"/>
      <c r="F667" s="475"/>
    </row>
    <row r="668" spans="1:6" s="22" customFormat="1" ht="15.75">
      <c r="A668" s="83"/>
      <c r="B668" s="460"/>
      <c r="C668" s="83"/>
      <c r="D668" s="470"/>
      <c r="E668" s="475"/>
      <c r="F668" s="475"/>
    </row>
    <row r="669" spans="1:6" s="22" customFormat="1" ht="15.75">
      <c r="A669" s="83"/>
      <c r="B669" s="460"/>
      <c r="C669" s="83"/>
      <c r="D669" s="470"/>
      <c r="E669" s="475"/>
      <c r="F669" s="475"/>
    </row>
    <row r="670" spans="1:6" s="22" customFormat="1" ht="15.75">
      <c r="A670" s="83"/>
      <c r="B670" s="460"/>
      <c r="C670" s="83"/>
      <c r="D670" s="470"/>
      <c r="E670" s="475"/>
      <c r="F670" s="475"/>
    </row>
    <row r="671" spans="1:6" s="22" customFormat="1" ht="15.75">
      <c r="A671" s="83"/>
      <c r="B671" s="460"/>
      <c r="C671" s="83"/>
      <c r="D671" s="470"/>
      <c r="E671" s="475"/>
      <c r="F671" s="475"/>
    </row>
    <row r="672" spans="1:6" s="22" customFormat="1" ht="15.75">
      <c r="A672" s="83"/>
      <c r="B672" s="460"/>
      <c r="C672" s="83"/>
      <c r="D672" s="470"/>
      <c r="E672" s="475"/>
      <c r="F672" s="475"/>
    </row>
    <row r="673" spans="1:6" s="22" customFormat="1" ht="15.75">
      <c r="A673" s="83"/>
      <c r="B673" s="460"/>
      <c r="C673" s="83"/>
      <c r="D673" s="470"/>
      <c r="E673" s="475"/>
      <c r="F673" s="475"/>
    </row>
    <row r="674" spans="1:6" s="22" customFormat="1" ht="15.75">
      <c r="A674" s="83"/>
      <c r="B674" s="460"/>
      <c r="C674" s="83"/>
      <c r="D674" s="470"/>
      <c r="E674" s="475"/>
      <c r="F674" s="475"/>
    </row>
    <row r="675" spans="1:6" s="22" customFormat="1" ht="15.75">
      <c r="A675" s="83"/>
      <c r="B675" s="460"/>
      <c r="C675" s="83"/>
      <c r="D675" s="470"/>
      <c r="E675" s="475"/>
      <c r="F675" s="475"/>
    </row>
    <row r="676" spans="1:6" s="22" customFormat="1" ht="15.75">
      <c r="A676" s="83"/>
      <c r="B676" s="460"/>
      <c r="C676" s="83"/>
      <c r="D676" s="470"/>
      <c r="E676" s="475"/>
      <c r="F676" s="475"/>
    </row>
    <row r="677" spans="1:6" s="22" customFormat="1" ht="15.75">
      <c r="A677" s="83"/>
      <c r="B677" s="460"/>
      <c r="C677" s="83"/>
      <c r="D677" s="470"/>
      <c r="E677" s="475"/>
      <c r="F677" s="475"/>
    </row>
    <row r="678" spans="1:6" s="22" customFormat="1" ht="15.75">
      <c r="A678" s="83"/>
      <c r="B678" s="460"/>
      <c r="C678" s="83"/>
      <c r="D678" s="470"/>
      <c r="E678" s="475"/>
      <c r="F678" s="475"/>
    </row>
    <row r="679" spans="1:6" s="22" customFormat="1" ht="15.75">
      <c r="A679" s="83"/>
      <c r="B679" s="460"/>
      <c r="C679" s="83"/>
      <c r="D679" s="470"/>
      <c r="E679" s="475"/>
      <c r="F679" s="475"/>
    </row>
    <row r="680" spans="1:6" s="22" customFormat="1" ht="15.75">
      <c r="A680" s="83"/>
      <c r="B680" s="460"/>
      <c r="C680" s="83"/>
      <c r="D680" s="470"/>
      <c r="E680" s="475"/>
      <c r="F680" s="475"/>
    </row>
    <row r="681" spans="1:6" s="22" customFormat="1" ht="15.75">
      <c r="A681" s="83"/>
      <c r="B681" s="460"/>
      <c r="C681" s="83"/>
      <c r="D681" s="470"/>
      <c r="E681" s="475"/>
      <c r="F681" s="475"/>
    </row>
    <row r="682" spans="1:6" s="22" customFormat="1" ht="15.75">
      <c r="A682" s="83"/>
      <c r="B682" s="460"/>
      <c r="C682" s="83"/>
      <c r="D682" s="470"/>
      <c r="E682" s="475"/>
      <c r="F682" s="475"/>
    </row>
    <row r="683" spans="1:6" s="22" customFormat="1" ht="15.75">
      <c r="A683" s="83"/>
      <c r="B683" s="460"/>
      <c r="C683" s="83"/>
      <c r="D683" s="470"/>
      <c r="E683" s="475"/>
      <c r="F683" s="475"/>
    </row>
    <row r="684" spans="1:6" s="22" customFormat="1" ht="15.75">
      <c r="A684" s="83"/>
      <c r="B684" s="460"/>
      <c r="C684" s="83"/>
      <c r="D684" s="470"/>
      <c r="E684" s="475"/>
      <c r="F684" s="475"/>
    </row>
    <row r="685" spans="1:6" s="22" customFormat="1" ht="15.75">
      <c r="A685" s="83"/>
      <c r="B685" s="460"/>
      <c r="C685" s="83"/>
      <c r="D685" s="470"/>
      <c r="E685" s="475"/>
      <c r="F685" s="475"/>
    </row>
    <row r="686" spans="1:6" s="22" customFormat="1" ht="15.75">
      <c r="A686" s="83"/>
      <c r="B686" s="460"/>
      <c r="C686" s="83"/>
      <c r="D686" s="470"/>
      <c r="E686" s="475"/>
      <c r="F686" s="475"/>
    </row>
    <row r="687" spans="1:6" s="22" customFormat="1" ht="15.75">
      <c r="A687" s="83"/>
      <c r="B687" s="460"/>
      <c r="C687" s="83"/>
      <c r="D687" s="470"/>
      <c r="E687" s="475"/>
      <c r="F687" s="475"/>
    </row>
    <row r="688" spans="1:6" s="22" customFormat="1" ht="15.75">
      <c r="A688" s="83"/>
      <c r="B688" s="460"/>
      <c r="C688" s="83"/>
      <c r="D688" s="470"/>
      <c r="E688" s="475"/>
      <c r="F688" s="475"/>
    </row>
    <row r="689" spans="1:6" s="22" customFormat="1" ht="15.75">
      <c r="A689" s="83"/>
      <c r="B689" s="460"/>
      <c r="C689" s="83"/>
      <c r="D689" s="470"/>
      <c r="E689" s="475"/>
      <c r="F689" s="475"/>
    </row>
    <row r="690" spans="1:6" s="22" customFormat="1" ht="15.75">
      <c r="A690" s="83"/>
      <c r="B690" s="460"/>
      <c r="C690" s="83"/>
      <c r="D690" s="470"/>
      <c r="E690" s="475"/>
      <c r="F690" s="475"/>
    </row>
    <row r="691" spans="1:6" s="22" customFormat="1" ht="15.75">
      <c r="A691" s="83"/>
      <c r="B691" s="460"/>
      <c r="C691" s="83"/>
      <c r="D691" s="470"/>
      <c r="E691" s="475"/>
      <c r="F691" s="475"/>
    </row>
    <row r="692" spans="1:6" s="22" customFormat="1" ht="15.75">
      <c r="A692" s="83"/>
      <c r="B692" s="460"/>
      <c r="C692" s="83"/>
      <c r="D692" s="470"/>
      <c r="E692" s="475"/>
      <c r="F692" s="475"/>
    </row>
    <row r="693" spans="1:6" s="22" customFormat="1" ht="15.75">
      <c r="A693" s="83"/>
      <c r="B693" s="460"/>
      <c r="C693" s="83"/>
      <c r="D693" s="470"/>
      <c r="E693" s="475"/>
      <c r="F693" s="475"/>
    </row>
    <row r="694" spans="1:6" s="22" customFormat="1" ht="15.75">
      <c r="A694" s="83"/>
      <c r="B694" s="460"/>
      <c r="C694" s="83"/>
      <c r="D694" s="470"/>
      <c r="E694" s="475"/>
      <c r="F694" s="475"/>
    </row>
    <row r="695" spans="1:6" s="22" customFormat="1" ht="15.75">
      <c r="A695" s="83"/>
      <c r="B695" s="460"/>
      <c r="C695" s="83"/>
      <c r="D695" s="470"/>
      <c r="E695" s="475"/>
      <c r="F695" s="475"/>
    </row>
    <row r="696" spans="1:6" s="22" customFormat="1" ht="15.75">
      <c r="A696" s="83"/>
      <c r="B696" s="460"/>
      <c r="C696" s="83"/>
      <c r="D696" s="470"/>
      <c r="E696" s="475"/>
      <c r="F696" s="475"/>
    </row>
    <row r="697" spans="1:6" s="22" customFormat="1" ht="15.75">
      <c r="A697" s="83"/>
      <c r="B697" s="460"/>
      <c r="C697" s="83"/>
      <c r="D697" s="470"/>
      <c r="E697" s="475"/>
      <c r="F697" s="475"/>
    </row>
    <row r="698" spans="1:6" s="22" customFormat="1" ht="15.75">
      <c r="A698" s="83"/>
      <c r="B698" s="460"/>
      <c r="C698" s="83"/>
      <c r="D698" s="470"/>
      <c r="E698" s="475"/>
      <c r="F698" s="475"/>
    </row>
    <row r="699" spans="1:6" s="22" customFormat="1" ht="15.75">
      <c r="A699" s="83"/>
      <c r="B699" s="460"/>
      <c r="C699" s="83"/>
      <c r="D699" s="470"/>
      <c r="E699" s="475"/>
      <c r="F699" s="475"/>
    </row>
    <row r="700" spans="1:6" s="22" customFormat="1" ht="15.75">
      <c r="A700" s="83"/>
      <c r="B700" s="460"/>
      <c r="C700" s="83"/>
      <c r="D700" s="470"/>
      <c r="E700" s="475"/>
      <c r="F700" s="475"/>
    </row>
    <row r="701" spans="1:6" s="22" customFormat="1" ht="15.75">
      <c r="A701" s="83"/>
      <c r="B701" s="460"/>
      <c r="C701" s="83"/>
      <c r="D701" s="470"/>
      <c r="E701" s="475"/>
      <c r="F701" s="475"/>
    </row>
    <row r="702" spans="1:6" s="22" customFormat="1" ht="15.75">
      <c r="A702" s="83"/>
      <c r="B702" s="460"/>
      <c r="C702" s="83"/>
      <c r="D702" s="470"/>
      <c r="E702" s="475"/>
      <c r="F702" s="475"/>
    </row>
    <row r="703" spans="1:6" s="22" customFormat="1" ht="15.75">
      <c r="A703" s="83"/>
      <c r="B703" s="460"/>
      <c r="C703" s="83"/>
      <c r="D703" s="470"/>
      <c r="E703" s="475"/>
      <c r="F703" s="475"/>
    </row>
    <row r="704" spans="1:6" s="22" customFormat="1" ht="15.75">
      <c r="A704" s="83"/>
      <c r="B704" s="460"/>
      <c r="C704" s="83"/>
      <c r="D704" s="470"/>
      <c r="E704" s="475"/>
      <c r="F704" s="475"/>
    </row>
    <row r="705" spans="1:6" s="22" customFormat="1" ht="15.75">
      <c r="A705" s="83"/>
      <c r="B705" s="460"/>
      <c r="C705" s="83"/>
      <c r="D705" s="470"/>
      <c r="E705" s="475"/>
      <c r="F705" s="475"/>
    </row>
    <row r="706" spans="1:6" s="22" customFormat="1" ht="15.75">
      <c r="A706" s="83"/>
      <c r="B706" s="460"/>
      <c r="C706" s="83"/>
      <c r="D706" s="470"/>
      <c r="E706" s="475"/>
      <c r="F706" s="475"/>
    </row>
    <row r="707" spans="1:6" s="22" customFormat="1" ht="15.75">
      <c r="A707" s="83"/>
      <c r="B707" s="460"/>
      <c r="C707" s="83"/>
      <c r="D707" s="470"/>
      <c r="E707" s="475"/>
      <c r="F707" s="475"/>
    </row>
    <row r="708" spans="1:6" s="22" customFormat="1" ht="15.75">
      <c r="A708" s="83"/>
      <c r="B708" s="460"/>
      <c r="C708" s="83"/>
      <c r="D708" s="470"/>
      <c r="E708" s="475"/>
      <c r="F708" s="475"/>
    </row>
    <row r="709" spans="1:6" s="22" customFormat="1" ht="15.75">
      <c r="A709" s="83"/>
      <c r="B709" s="460"/>
      <c r="C709" s="83"/>
      <c r="D709" s="470"/>
      <c r="E709" s="475"/>
      <c r="F709" s="475"/>
    </row>
    <row r="710" spans="1:6" s="22" customFormat="1" ht="15.75">
      <c r="A710" s="83"/>
      <c r="B710" s="460"/>
      <c r="C710" s="83"/>
      <c r="D710" s="470"/>
      <c r="E710" s="475"/>
      <c r="F710" s="475"/>
    </row>
    <row r="711" spans="1:6" s="22" customFormat="1" ht="15.75">
      <c r="A711" s="83"/>
      <c r="B711" s="460"/>
      <c r="C711" s="83"/>
      <c r="D711" s="470"/>
      <c r="E711" s="475"/>
      <c r="F711" s="475"/>
    </row>
    <row r="712" spans="1:6" s="22" customFormat="1" ht="15.75">
      <c r="A712" s="83"/>
      <c r="B712" s="460"/>
      <c r="C712" s="83"/>
      <c r="D712" s="470"/>
      <c r="E712" s="475"/>
      <c r="F712" s="475"/>
    </row>
    <row r="713" spans="1:6" s="22" customFormat="1" ht="15.75">
      <c r="A713" s="83"/>
      <c r="B713" s="460"/>
      <c r="C713" s="83"/>
      <c r="D713" s="470"/>
      <c r="E713" s="475"/>
      <c r="F713" s="475"/>
    </row>
    <row r="714" spans="1:6" s="22" customFormat="1" ht="15.75">
      <c r="A714" s="83"/>
      <c r="B714" s="460"/>
      <c r="C714" s="83"/>
      <c r="D714" s="470"/>
      <c r="E714" s="475"/>
      <c r="F714" s="475"/>
    </row>
    <row r="715" spans="1:6" s="22" customFormat="1" ht="15.75">
      <c r="A715" s="83"/>
      <c r="B715" s="460"/>
      <c r="C715" s="83"/>
      <c r="D715" s="470"/>
      <c r="E715" s="475"/>
      <c r="F715" s="475"/>
    </row>
    <row r="716" spans="1:6" s="22" customFormat="1" ht="15.75">
      <c r="A716" s="83"/>
      <c r="B716" s="460"/>
      <c r="C716" s="83"/>
      <c r="D716" s="470"/>
      <c r="E716" s="475"/>
      <c r="F716" s="475"/>
    </row>
    <row r="717" spans="1:6" s="22" customFormat="1" ht="15.75">
      <c r="A717" s="83"/>
      <c r="B717" s="460"/>
      <c r="C717" s="83"/>
      <c r="D717" s="470"/>
      <c r="E717" s="475"/>
      <c r="F717" s="475"/>
    </row>
    <row r="718" spans="1:6" s="22" customFormat="1" ht="15.75">
      <c r="A718" s="83"/>
      <c r="B718" s="460"/>
      <c r="C718" s="83"/>
      <c r="D718" s="470"/>
      <c r="E718" s="475"/>
      <c r="F718" s="475"/>
    </row>
    <row r="719" spans="1:6" s="22" customFormat="1" ht="15.75">
      <c r="A719" s="83"/>
      <c r="B719" s="460"/>
      <c r="C719" s="83"/>
      <c r="D719" s="470"/>
      <c r="E719" s="475"/>
      <c r="F719" s="475"/>
    </row>
    <row r="720" spans="1:6" s="22" customFormat="1" ht="15.75">
      <c r="A720" s="83"/>
      <c r="B720" s="460"/>
      <c r="C720" s="83"/>
      <c r="D720" s="470"/>
      <c r="E720" s="475"/>
      <c r="F720" s="475"/>
    </row>
    <row r="721" spans="1:6" s="22" customFormat="1" ht="15.75">
      <c r="A721" s="83"/>
      <c r="B721" s="460"/>
      <c r="C721" s="83"/>
      <c r="D721" s="470"/>
      <c r="E721" s="475"/>
      <c r="F721" s="475"/>
    </row>
    <row r="722" spans="1:6" s="22" customFormat="1" ht="15.75">
      <c r="A722" s="83"/>
      <c r="B722" s="460"/>
      <c r="C722" s="83"/>
      <c r="D722" s="470"/>
      <c r="E722" s="475"/>
      <c r="F722" s="475"/>
    </row>
    <row r="723" spans="1:6" s="22" customFormat="1" ht="15.75">
      <c r="A723" s="83"/>
      <c r="B723" s="460"/>
      <c r="C723" s="83"/>
      <c r="D723" s="470"/>
      <c r="E723" s="475"/>
      <c r="F723" s="475"/>
    </row>
    <row r="724" spans="1:6" s="22" customFormat="1" ht="15.75">
      <c r="A724" s="83"/>
      <c r="B724" s="460"/>
      <c r="C724" s="83"/>
      <c r="D724" s="470"/>
      <c r="E724" s="475"/>
      <c r="F724" s="475"/>
    </row>
    <row r="725" spans="1:6" s="22" customFormat="1" ht="15.75">
      <c r="A725" s="83"/>
      <c r="B725" s="460"/>
      <c r="C725" s="83"/>
      <c r="D725" s="470"/>
      <c r="E725" s="475"/>
      <c r="F725" s="475"/>
    </row>
    <row r="726" spans="1:6" s="22" customFormat="1" ht="15.75">
      <c r="A726" s="83"/>
      <c r="B726" s="460"/>
      <c r="C726" s="83"/>
      <c r="D726" s="470"/>
      <c r="E726" s="475"/>
      <c r="F726" s="475"/>
    </row>
    <row r="727" spans="1:6" s="22" customFormat="1" ht="15.75">
      <c r="A727" s="83"/>
      <c r="B727" s="460"/>
      <c r="C727" s="83"/>
      <c r="D727" s="470"/>
      <c r="E727" s="475"/>
      <c r="F727" s="475"/>
    </row>
    <row r="728" spans="1:6" s="22" customFormat="1" ht="15.75">
      <c r="A728" s="83"/>
      <c r="B728" s="460"/>
      <c r="C728" s="83"/>
      <c r="D728" s="470"/>
      <c r="E728" s="475"/>
      <c r="F728" s="475"/>
    </row>
    <row r="729" spans="1:6" s="22" customFormat="1" ht="15.75">
      <c r="A729" s="83"/>
      <c r="B729" s="460"/>
      <c r="C729" s="83"/>
      <c r="D729" s="470"/>
      <c r="E729" s="475"/>
      <c r="F729" s="475"/>
    </row>
    <row r="730" spans="1:6" s="22" customFormat="1" ht="15.75">
      <c r="A730" s="83"/>
      <c r="B730" s="460"/>
      <c r="C730" s="83"/>
      <c r="D730" s="470"/>
      <c r="E730" s="475"/>
      <c r="F730" s="475"/>
    </row>
    <row r="731" spans="1:6" s="22" customFormat="1" ht="15.75">
      <c r="A731" s="83"/>
      <c r="B731" s="460"/>
      <c r="C731" s="83"/>
      <c r="D731" s="470"/>
      <c r="E731" s="475"/>
      <c r="F731" s="475"/>
    </row>
    <row r="732" spans="1:6" s="22" customFormat="1" ht="15.75">
      <c r="A732" s="83"/>
      <c r="B732" s="460"/>
      <c r="C732" s="83"/>
      <c r="D732" s="470"/>
      <c r="E732" s="475"/>
      <c r="F732" s="475"/>
    </row>
    <row r="733" spans="1:6" s="22" customFormat="1" ht="15.75">
      <c r="A733" s="83"/>
      <c r="B733" s="460"/>
      <c r="C733" s="83"/>
      <c r="D733" s="470"/>
      <c r="E733" s="475"/>
      <c r="F733" s="475"/>
    </row>
    <row r="734" spans="1:6" s="22" customFormat="1" ht="15.75">
      <c r="A734" s="83"/>
      <c r="B734" s="460"/>
      <c r="C734" s="83"/>
      <c r="D734" s="470"/>
      <c r="E734" s="475"/>
      <c r="F734" s="475"/>
    </row>
    <row r="735" spans="1:6" s="22" customFormat="1" ht="15.75">
      <c r="A735" s="83"/>
      <c r="B735" s="460"/>
      <c r="C735" s="83"/>
      <c r="D735" s="470"/>
      <c r="E735" s="475"/>
      <c r="F735" s="475"/>
    </row>
    <row r="736" spans="1:6" s="22" customFormat="1" ht="15.75">
      <c r="A736" s="83"/>
      <c r="B736" s="460"/>
      <c r="C736" s="83"/>
      <c r="D736" s="470"/>
      <c r="E736" s="475"/>
      <c r="F736" s="475"/>
    </row>
    <row r="737" spans="1:6" s="22" customFormat="1" ht="15.75">
      <c r="A737" s="83"/>
      <c r="B737" s="460"/>
      <c r="C737" s="83"/>
      <c r="D737" s="470"/>
      <c r="E737" s="475"/>
      <c r="F737" s="475"/>
    </row>
    <row r="738" spans="1:6" s="22" customFormat="1" ht="15.75">
      <c r="A738" s="83"/>
      <c r="B738" s="460"/>
      <c r="C738" s="83"/>
      <c r="D738" s="470"/>
      <c r="E738" s="475"/>
      <c r="F738" s="475"/>
    </row>
    <row r="739" spans="1:6" s="22" customFormat="1" ht="15.75">
      <c r="A739" s="83"/>
      <c r="B739" s="460"/>
      <c r="C739" s="83"/>
      <c r="D739" s="470"/>
      <c r="E739" s="475"/>
      <c r="F739" s="475"/>
    </row>
    <row r="740" spans="1:6" s="22" customFormat="1" ht="15.75">
      <c r="A740" s="83"/>
      <c r="B740" s="460"/>
      <c r="C740" s="83"/>
      <c r="D740" s="470"/>
      <c r="E740" s="475"/>
      <c r="F740" s="475"/>
    </row>
    <row r="741" spans="1:6" s="22" customFormat="1" ht="15.75">
      <c r="A741" s="83"/>
      <c r="B741" s="460"/>
      <c r="C741" s="83"/>
      <c r="D741" s="470"/>
      <c r="E741" s="475"/>
      <c r="F741" s="475"/>
    </row>
    <row r="742" spans="1:6" s="22" customFormat="1" ht="15.75">
      <c r="A742" s="83"/>
      <c r="B742" s="460"/>
      <c r="C742" s="83"/>
      <c r="D742" s="470"/>
      <c r="E742" s="475"/>
      <c r="F742" s="475"/>
    </row>
    <row r="743" spans="1:6" s="22" customFormat="1" ht="15.75">
      <c r="A743" s="83"/>
      <c r="B743" s="460"/>
      <c r="C743" s="83"/>
      <c r="D743" s="470"/>
      <c r="E743" s="475"/>
      <c r="F743" s="475"/>
    </row>
    <row r="744" spans="1:6" s="22" customFormat="1" ht="15.75">
      <c r="A744" s="83"/>
      <c r="B744" s="460"/>
      <c r="C744" s="83"/>
      <c r="D744" s="470"/>
      <c r="E744" s="475"/>
      <c r="F744" s="475"/>
    </row>
    <row r="745" spans="1:6" s="22" customFormat="1" ht="15.75">
      <c r="A745" s="83"/>
      <c r="B745" s="460"/>
      <c r="C745" s="83"/>
      <c r="D745" s="470"/>
      <c r="E745" s="475"/>
      <c r="F745" s="475"/>
    </row>
    <row r="746" spans="1:6" s="22" customFormat="1" ht="15.75">
      <c r="A746" s="83"/>
      <c r="B746" s="460"/>
      <c r="C746" s="83"/>
      <c r="D746" s="470"/>
      <c r="E746" s="475"/>
      <c r="F746" s="475"/>
    </row>
    <row r="747" spans="1:6" s="22" customFormat="1" ht="15.75">
      <c r="A747" s="83"/>
      <c r="B747" s="460"/>
      <c r="C747" s="83"/>
      <c r="D747" s="470"/>
      <c r="E747" s="475"/>
      <c r="F747" s="475"/>
    </row>
    <row r="748" spans="1:6" s="22" customFormat="1" ht="15.75">
      <c r="A748" s="83"/>
      <c r="B748" s="460"/>
      <c r="C748" s="83"/>
      <c r="D748" s="470"/>
      <c r="E748" s="475"/>
      <c r="F748" s="475"/>
    </row>
    <row r="749" spans="1:6" s="22" customFormat="1" ht="15.75">
      <c r="A749" s="83"/>
      <c r="B749" s="460"/>
      <c r="C749" s="83"/>
      <c r="D749" s="470"/>
      <c r="E749" s="475"/>
      <c r="F749" s="475"/>
    </row>
    <row r="750" spans="1:6" s="22" customFormat="1" ht="15.75">
      <c r="A750" s="83"/>
      <c r="B750" s="460"/>
      <c r="C750" s="83"/>
      <c r="D750" s="470"/>
      <c r="E750" s="475"/>
      <c r="F750" s="475"/>
    </row>
    <row r="751" spans="1:6" s="22" customFormat="1" ht="15.75">
      <c r="A751" s="83"/>
      <c r="B751" s="460"/>
      <c r="C751" s="83"/>
      <c r="D751" s="470"/>
      <c r="E751" s="475"/>
      <c r="F751" s="475"/>
    </row>
    <row r="752" spans="1:6" s="22" customFormat="1" ht="15.75">
      <c r="A752" s="83"/>
      <c r="B752" s="460"/>
      <c r="C752" s="83"/>
      <c r="D752" s="470"/>
      <c r="E752" s="475"/>
      <c r="F752" s="475"/>
    </row>
    <row r="753" spans="1:6" s="22" customFormat="1" ht="15.75">
      <c r="A753" s="83"/>
      <c r="B753" s="460"/>
      <c r="C753" s="83"/>
      <c r="D753" s="470"/>
      <c r="E753" s="475"/>
      <c r="F753" s="475"/>
    </row>
    <row r="754" spans="1:6" s="22" customFormat="1" ht="15.75">
      <c r="A754" s="83"/>
      <c r="B754" s="460"/>
      <c r="C754" s="83"/>
      <c r="D754" s="470"/>
      <c r="E754" s="475"/>
      <c r="F754" s="475"/>
    </row>
    <row r="755" spans="1:6" s="22" customFormat="1" ht="15.75">
      <c r="A755" s="83"/>
      <c r="B755" s="460"/>
      <c r="C755" s="83"/>
      <c r="D755" s="470"/>
      <c r="E755" s="475"/>
      <c r="F755" s="475"/>
    </row>
    <row r="756" spans="1:6" s="22" customFormat="1" ht="15.75">
      <c r="A756" s="83"/>
      <c r="B756" s="460"/>
      <c r="C756" s="83"/>
      <c r="D756" s="470"/>
      <c r="E756" s="475"/>
      <c r="F756" s="475"/>
    </row>
    <row r="757" spans="1:6" s="22" customFormat="1" ht="15.75">
      <c r="A757" s="83"/>
      <c r="B757" s="460"/>
      <c r="C757" s="83"/>
      <c r="D757" s="470"/>
      <c r="E757" s="475"/>
      <c r="F757" s="475"/>
    </row>
    <row r="758" spans="1:6" s="22" customFormat="1" ht="15.75">
      <c r="A758" s="83"/>
      <c r="B758" s="460"/>
      <c r="C758" s="83"/>
      <c r="D758" s="470"/>
      <c r="E758" s="475"/>
      <c r="F758" s="475"/>
    </row>
    <row r="759" spans="1:6" s="22" customFormat="1" ht="15.75">
      <c r="A759" s="83"/>
      <c r="B759" s="460"/>
      <c r="C759" s="83"/>
      <c r="D759" s="470"/>
      <c r="E759" s="475"/>
      <c r="F759" s="475"/>
    </row>
    <row r="760" spans="1:6" s="22" customFormat="1" ht="15.75">
      <c r="A760" s="83"/>
      <c r="B760" s="460"/>
      <c r="C760" s="83"/>
      <c r="D760" s="470"/>
      <c r="E760" s="475"/>
      <c r="F760" s="475"/>
    </row>
    <row r="761" spans="1:6" s="22" customFormat="1" ht="15.75">
      <c r="A761" s="83"/>
      <c r="B761" s="460"/>
      <c r="C761" s="83"/>
      <c r="D761" s="470"/>
      <c r="E761" s="475"/>
      <c r="F761" s="475"/>
    </row>
    <row r="762" spans="1:6" s="22" customFormat="1" ht="15.75">
      <c r="A762" s="83"/>
      <c r="B762" s="460"/>
      <c r="C762" s="83"/>
      <c r="D762" s="470"/>
      <c r="E762" s="475"/>
      <c r="F762" s="475"/>
    </row>
    <row r="763" spans="1:6" s="22" customFormat="1" ht="15.75">
      <c r="A763" s="83"/>
      <c r="B763" s="460"/>
      <c r="C763" s="83"/>
      <c r="D763" s="470"/>
      <c r="E763" s="475"/>
      <c r="F763" s="475"/>
    </row>
    <row r="764" spans="1:6" s="22" customFormat="1" ht="15.75">
      <c r="A764" s="83"/>
      <c r="B764" s="460"/>
      <c r="C764" s="83"/>
      <c r="D764" s="470"/>
      <c r="E764" s="475"/>
      <c r="F764" s="475"/>
    </row>
    <row r="765" spans="1:6" s="22" customFormat="1" ht="15.75">
      <c r="A765" s="83"/>
      <c r="B765" s="460"/>
      <c r="C765" s="83"/>
      <c r="D765" s="470"/>
      <c r="E765" s="475"/>
      <c r="F765" s="475"/>
    </row>
    <row r="766" spans="1:6" s="22" customFormat="1" ht="15.75">
      <c r="A766" s="83"/>
      <c r="B766" s="460"/>
      <c r="C766" s="83"/>
      <c r="D766" s="470"/>
      <c r="E766" s="475"/>
      <c r="F766" s="475"/>
    </row>
    <row r="767" spans="1:6" s="22" customFormat="1" ht="15.75">
      <c r="A767" s="83"/>
      <c r="B767" s="460"/>
      <c r="C767" s="83"/>
      <c r="D767" s="470"/>
      <c r="E767" s="475"/>
      <c r="F767" s="475"/>
    </row>
    <row r="768" spans="1:6" s="22" customFormat="1" ht="15.75">
      <c r="A768" s="83"/>
      <c r="B768" s="460"/>
      <c r="C768" s="83"/>
      <c r="D768" s="470"/>
      <c r="E768" s="475"/>
      <c r="F768" s="475"/>
    </row>
    <row r="769" spans="1:6" s="22" customFormat="1" ht="15.75">
      <c r="A769" s="83"/>
      <c r="B769" s="460"/>
      <c r="C769" s="83"/>
      <c r="D769" s="470"/>
      <c r="E769" s="475"/>
      <c r="F769" s="475"/>
    </row>
    <row r="770" spans="1:6" s="22" customFormat="1" ht="15.75">
      <c r="A770" s="83"/>
      <c r="B770" s="460"/>
      <c r="C770" s="83"/>
      <c r="D770" s="470"/>
      <c r="E770" s="475"/>
      <c r="F770" s="475"/>
    </row>
    <row r="771" spans="1:6" s="22" customFormat="1" ht="15.75">
      <c r="A771" s="83"/>
      <c r="B771" s="460"/>
      <c r="C771" s="83"/>
      <c r="D771" s="470"/>
      <c r="E771" s="475"/>
      <c r="F771" s="475"/>
    </row>
    <row r="772" spans="1:6" s="22" customFormat="1" ht="15.75">
      <c r="A772" s="83"/>
      <c r="B772" s="460"/>
      <c r="C772" s="83"/>
      <c r="D772" s="470"/>
      <c r="E772" s="475"/>
      <c r="F772" s="475"/>
    </row>
    <row r="773" spans="1:6" s="22" customFormat="1" ht="15.75">
      <c r="A773" s="83"/>
      <c r="B773" s="460"/>
      <c r="C773" s="83"/>
      <c r="D773" s="470"/>
      <c r="E773" s="475"/>
      <c r="F773" s="475"/>
    </row>
    <row r="774" spans="1:6" s="22" customFormat="1" ht="15.75">
      <c r="A774" s="83"/>
      <c r="B774" s="460"/>
      <c r="C774" s="83"/>
      <c r="D774" s="470"/>
      <c r="E774" s="475"/>
      <c r="F774" s="475"/>
    </row>
    <row r="775" spans="1:6" s="22" customFormat="1" ht="15.75">
      <c r="A775" s="83"/>
      <c r="B775" s="460"/>
      <c r="C775" s="83"/>
      <c r="D775" s="470"/>
      <c r="E775" s="475"/>
      <c r="F775" s="475"/>
    </row>
    <row r="776" spans="1:6" s="22" customFormat="1" ht="15.75">
      <c r="A776" s="83"/>
      <c r="B776" s="460"/>
      <c r="C776" s="83"/>
      <c r="D776" s="470"/>
      <c r="E776" s="475"/>
      <c r="F776" s="475"/>
    </row>
    <row r="777" spans="1:6" s="22" customFormat="1" ht="15.75">
      <c r="A777" s="83"/>
      <c r="B777" s="460"/>
      <c r="C777" s="83"/>
      <c r="D777" s="470"/>
      <c r="E777" s="475"/>
      <c r="F777" s="475"/>
    </row>
    <row r="778" spans="1:6" s="22" customFormat="1" ht="15.75">
      <c r="A778" s="83"/>
      <c r="B778" s="460"/>
      <c r="C778" s="83"/>
      <c r="D778" s="470"/>
      <c r="E778" s="475"/>
      <c r="F778" s="475"/>
    </row>
    <row r="779" spans="1:6" s="22" customFormat="1" ht="15.75">
      <c r="A779" s="83"/>
      <c r="B779" s="460"/>
      <c r="C779" s="83"/>
      <c r="D779" s="470"/>
      <c r="E779" s="475"/>
      <c r="F779" s="475"/>
    </row>
    <row r="780" spans="1:6" s="22" customFormat="1" ht="15.75">
      <c r="A780" s="83"/>
      <c r="B780" s="460"/>
      <c r="C780" s="83"/>
      <c r="D780" s="470"/>
      <c r="E780" s="475"/>
      <c r="F780" s="475"/>
    </row>
    <row r="781" spans="1:6" s="22" customFormat="1" ht="15.75">
      <c r="A781" s="83"/>
      <c r="B781" s="460"/>
      <c r="C781" s="83"/>
      <c r="D781" s="470"/>
      <c r="E781" s="475"/>
      <c r="F781" s="475"/>
    </row>
    <row r="782" spans="1:6" s="22" customFormat="1" ht="15.75">
      <c r="A782" s="83"/>
      <c r="B782" s="460"/>
      <c r="C782" s="83"/>
      <c r="D782" s="470"/>
      <c r="E782" s="475"/>
      <c r="F782" s="475"/>
    </row>
    <row r="783" spans="1:6" s="22" customFormat="1" ht="15.75">
      <c r="A783" s="83"/>
      <c r="B783" s="460"/>
      <c r="C783" s="83"/>
      <c r="D783" s="470"/>
      <c r="E783" s="475"/>
      <c r="F783" s="475"/>
    </row>
    <row r="784" spans="1:6" s="22" customFormat="1" ht="15.75">
      <c r="A784" s="83"/>
      <c r="B784" s="460"/>
      <c r="C784" s="83"/>
      <c r="D784" s="470"/>
      <c r="E784" s="475"/>
      <c r="F784" s="475"/>
    </row>
    <row r="785" spans="1:6" s="22" customFormat="1" ht="15.75">
      <c r="A785" s="83"/>
      <c r="B785" s="460"/>
      <c r="C785" s="83"/>
      <c r="D785" s="470"/>
      <c r="E785" s="475"/>
      <c r="F785" s="475"/>
    </row>
    <row r="786" spans="1:6" s="22" customFormat="1" ht="15.75">
      <c r="A786" s="83"/>
      <c r="B786" s="460"/>
      <c r="C786" s="83"/>
      <c r="D786" s="470"/>
      <c r="E786" s="475"/>
      <c r="F786" s="475"/>
    </row>
    <row r="787" spans="1:6" s="22" customFormat="1" ht="15.75">
      <c r="A787" s="83"/>
      <c r="B787" s="460"/>
      <c r="C787" s="83"/>
      <c r="D787" s="470"/>
      <c r="E787" s="475"/>
      <c r="F787" s="475"/>
    </row>
    <row r="788" spans="1:6" s="22" customFormat="1" ht="15.75">
      <c r="A788" s="83"/>
      <c r="B788" s="460"/>
      <c r="C788" s="83"/>
      <c r="D788" s="470"/>
      <c r="E788" s="475"/>
      <c r="F788" s="475"/>
    </row>
    <row r="789" spans="1:6" s="22" customFormat="1" ht="15.75">
      <c r="A789" s="83"/>
      <c r="B789" s="460"/>
      <c r="C789" s="83"/>
      <c r="D789" s="470"/>
      <c r="E789" s="475"/>
      <c r="F789" s="475"/>
    </row>
    <row r="790" spans="1:6" s="22" customFormat="1" ht="15.75">
      <c r="A790" s="83"/>
      <c r="B790" s="460"/>
      <c r="C790" s="83"/>
      <c r="D790" s="470"/>
      <c r="E790" s="475"/>
      <c r="F790" s="475"/>
    </row>
    <row r="791" spans="1:6" s="22" customFormat="1" ht="15.75">
      <c r="A791" s="83"/>
      <c r="B791" s="460"/>
      <c r="C791" s="83"/>
      <c r="D791" s="470"/>
      <c r="E791" s="475"/>
      <c r="F791" s="475"/>
    </row>
    <row r="792" spans="1:6" s="22" customFormat="1" ht="15.75">
      <c r="A792" s="83"/>
      <c r="B792" s="460"/>
      <c r="C792" s="83"/>
      <c r="D792" s="470"/>
      <c r="E792" s="475"/>
      <c r="F792" s="475"/>
    </row>
    <row r="793" spans="1:6" s="22" customFormat="1" ht="15.75">
      <c r="A793" s="83"/>
      <c r="B793" s="460"/>
      <c r="C793" s="83"/>
      <c r="D793" s="470"/>
      <c r="E793" s="475"/>
      <c r="F793" s="475"/>
    </row>
    <row r="794" spans="1:6" s="22" customFormat="1" ht="15.75">
      <c r="A794" s="83"/>
      <c r="B794" s="460"/>
      <c r="C794" s="83"/>
      <c r="D794" s="470"/>
      <c r="E794" s="475"/>
      <c r="F794" s="475"/>
    </row>
    <row r="795" spans="1:6" s="22" customFormat="1" ht="15.75">
      <c r="A795" s="83"/>
      <c r="B795" s="460"/>
      <c r="C795" s="83"/>
      <c r="D795" s="470"/>
      <c r="E795" s="475"/>
      <c r="F795" s="475"/>
    </row>
    <row r="796" spans="1:6" s="22" customFormat="1" ht="15.75">
      <c r="A796" s="83"/>
      <c r="B796" s="460"/>
      <c r="C796" s="83"/>
      <c r="D796" s="470"/>
      <c r="E796" s="475"/>
      <c r="F796" s="475"/>
    </row>
    <row r="797" spans="1:6" s="22" customFormat="1" ht="15.75">
      <c r="A797" s="83"/>
      <c r="B797" s="460"/>
      <c r="C797" s="83"/>
      <c r="D797" s="470"/>
      <c r="E797" s="475"/>
      <c r="F797" s="475"/>
    </row>
    <row r="798" spans="1:6" s="22" customFormat="1" ht="15.75">
      <c r="A798" s="83"/>
      <c r="B798" s="460"/>
      <c r="C798" s="83"/>
      <c r="D798" s="470"/>
      <c r="E798" s="475"/>
      <c r="F798" s="475"/>
    </row>
    <row r="799" spans="1:6" s="22" customFormat="1" ht="15.75">
      <c r="A799" s="83"/>
      <c r="B799" s="460"/>
      <c r="C799" s="83"/>
      <c r="D799" s="470"/>
      <c r="E799" s="475"/>
      <c r="F799" s="475"/>
    </row>
    <row r="800" spans="1:6" s="22" customFormat="1" ht="15.75">
      <c r="A800" s="83"/>
      <c r="B800" s="460"/>
      <c r="C800" s="83"/>
      <c r="D800" s="470"/>
      <c r="E800" s="475"/>
      <c r="F800" s="475"/>
    </row>
    <row r="801" spans="1:6" s="22" customFormat="1" ht="15.75">
      <c r="A801" s="83"/>
      <c r="B801" s="460"/>
      <c r="C801" s="83"/>
      <c r="D801" s="470"/>
      <c r="E801" s="475"/>
      <c r="F801" s="475"/>
    </row>
    <row r="802" spans="1:6" s="22" customFormat="1" ht="15.75">
      <c r="A802" s="83"/>
      <c r="B802" s="460"/>
      <c r="C802" s="83"/>
      <c r="D802" s="470"/>
      <c r="E802" s="475"/>
      <c r="F802" s="475"/>
    </row>
    <row r="803" spans="1:6" s="22" customFormat="1" ht="15.75">
      <c r="A803" s="83"/>
      <c r="B803" s="460"/>
      <c r="C803" s="83"/>
      <c r="D803" s="470"/>
      <c r="E803" s="475"/>
      <c r="F803" s="475"/>
    </row>
    <row r="804" spans="1:6" s="22" customFormat="1" ht="15.75">
      <c r="A804" s="83"/>
      <c r="B804" s="460"/>
      <c r="C804" s="83"/>
      <c r="D804" s="470"/>
      <c r="E804" s="475"/>
      <c r="F804" s="475"/>
    </row>
    <row r="805" spans="1:6" s="22" customFormat="1" ht="15.75">
      <c r="A805" s="83"/>
      <c r="B805" s="460"/>
      <c r="C805" s="83"/>
      <c r="D805" s="470"/>
      <c r="E805" s="475"/>
      <c r="F805" s="475"/>
    </row>
    <row r="806" spans="1:6" s="22" customFormat="1" ht="15.75">
      <c r="A806" s="83"/>
      <c r="B806" s="460"/>
      <c r="C806" s="83"/>
      <c r="D806" s="470"/>
      <c r="E806" s="475"/>
      <c r="F806" s="475"/>
    </row>
    <row r="807" spans="1:6" s="22" customFormat="1" ht="15.75">
      <c r="A807" s="83"/>
      <c r="B807" s="460"/>
      <c r="C807" s="83"/>
      <c r="D807" s="470"/>
      <c r="E807" s="475"/>
      <c r="F807" s="475"/>
    </row>
    <row r="808" spans="1:6" s="22" customFormat="1" ht="15.75">
      <c r="A808" s="83"/>
      <c r="B808" s="460"/>
      <c r="C808" s="83"/>
      <c r="D808" s="470"/>
      <c r="E808" s="475"/>
      <c r="F808" s="475"/>
    </row>
    <row r="809" spans="1:6" s="22" customFormat="1" ht="15.75">
      <c r="A809" s="83"/>
      <c r="B809" s="460"/>
      <c r="C809" s="83"/>
      <c r="D809" s="470"/>
      <c r="E809" s="475"/>
      <c r="F809" s="475"/>
    </row>
    <row r="810" spans="1:6" s="22" customFormat="1" ht="15.75">
      <c r="A810" s="83"/>
      <c r="B810" s="460"/>
      <c r="C810" s="83"/>
      <c r="D810" s="470"/>
      <c r="E810" s="475"/>
      <c r="F810" s="475"/>
    </row>
    <row r="811" spans="1:6" s="22" customFormat="1" ht="15.75">
      <c r="A811" s="83"/>
      <c r="B811" s="460"/>
      <c r="C811" s="83"/>
      <c r="D811" s="470"/>
      <c r="E811" s="475"/>
      <c r="F811" s="475"/>
    </row>
    <row r="812" spans="1:6" s="22" customFormat="1" ht="15.75">
      <c r="A812" s="83"/>
      <c r="B812" s="460"/>
      <c r="C812" s="83"/>
      <c r="D812" s="470"/>
      <c r="E812" s="475"/>
      <c r="F812" s="475"/>
    </row>
    <row r="813" spans="1:6" s="22" customFormat="1" ht="15.75">
      <c r="A813" s="83"/>
      <c r="B813" s="460"/>
      <c r="C813" s="83"/>
      <c r="D813" s="470"/>
      <c r="E813" s="475"/>
      <c r="F813" s="475"/>
    </row>
    <row r="814" spans="1:6" s="22" customFormat="1" ht="15.75">
      <c r="A814" s="83"/>
      <c r="B814" s="460"/>
      <c r="C814" s="83"/>
      <c r="D814" s="470"/>
      <c r="E814" s="475"/>
      <c r="F814" s="475"/>
    </row>
    <row r="815" spans="1:6" s="22" customFormat="1" ht="15.75">
      <c r="A815" s="83"/>
      <c r="B815" s="460"/>
      <c r="C815" s="83"/>
      <c r="D815" s="470"/>
      <c r="E815" s="475"/>
      <c r="F815" s="475"/>
    </row>
    <row r="816" spans="1:6" s="22" customFormat="1" ht="15.75">
      <c r="A816" s="83"/>
      <c r="B816" s="460"/>
      <c r="C816" s="83"/>
      <c r="D816" s="470"/>
      <c r="E816" s="475"/>
      <c r="F816" s="475"/>
    </row>
    <row r="817" spans="1:6" s="22" customFormat="1" ht="15.75">
      <c r="A817" s="83"/>
      <c r="B817" s="460"/>
      <c r="C817" s="83"/>
      <c r="D817" s="470"/>
      <c r="E817" s="475"/>
      <c r="F817" s="475"/>
    </row>
    <row r="818" spans="1:6" s="22" customFormat="1" ht="15.75">
      <c r="A818" s="83"/>
      <c r="B818" s="460"/>
      <c r="C818" s="83"/>
      <c r="D818" s="470"/>
      <c r="E818" s="475"/>
      <c r="F818" s="475"/>
    </row>
    <row r="819" spans="1:6" s="22" customFormat="1" ht="15.75">
      <c r="A819" s="83"/>
      <c r="B819" s="460"/>
      <c r="C819" s="83"/>
      <c r="D819" s="470"/>
      <c r="E819" s="475"/>
      <c r="F819" s="475"/>
    </row>
    <row r="820" spans="1:6" s="22" customFormat="1" ht="15.75">
      <c r="A820" s="83"/>
      <c r="B820" s="460"/>
      <c r="C820" s="83"/>
      <c r="D820" s="470"/>
      <c r="E820" s="475"/>
      <c r="F820" s="475"/>
    </row>
    <row r="821" spans="1:6" s="22" customFormat="1" ht="15.75">
      <c r="A821" s="83"/>
      <c r="B821" s="460"/>
      <c r="C821" s="83"/>
      <c r="D821" s="470"/>
      <c r="E821" s="475"/>
      <c r="F821" s="475"/>
    </row>
    <row r="822" spans="1:6" s="22" customFormat="1" ht="15.75">
      <c r="A822" s="83"/>
      <c r="B822" s="460"/>
      <c r="C822" s="83"/>
      <c r="D822" s="470"/>
      <c r="E822" s="475"/>
      <c r="F822" s="475"/>
    </row>
    <row r="823" spans="1:6" s="22" customFormat="1" ht="15.75">
      <c r="A823" s="83"/>
      <c r="B823" s="460"/>
      <c r="C823" s="83"/>
      <c r="D823" s="470"/>
      <c r="E823" s="475"/>
      <c r="F823" s="475"/>
    </row>
    <row r="824" spans="1:6" s="22" customFormat="1" ht="15.75">
      <c r="A824" s="83"/>
      <c r="B824" s="460"/>
      <c r="C824" s="83"/>
      <c r="D824" s="470"/>
      <c r="E824" s="475"/>
      <c r="F824" s="475"/>
    </row>
    <row r="825" spans="1:6" s="22" customFormat="1" ht="15.75">
      <c r="A825" s="83"/>
      <c r="B825" s="460"/>
      <c r="C825" s="83"/>
      <c r="D825" s="470"/>
      <c r="E825" s="475"/>
      <c r="F825" s="475"/>
    </row>
    <row r="826" spans="1:6" s="22" customFormat="1" ht="15.75">
      <c r="A826" s="83"/>
      <c r="B826" s="460"/>
      <c r="C826" s="83"/>
      <c r="D826" s="470"/>
      <c r="E826" s="475"/>
      <c r="F826" s="475"/>
    </row>
    <row r="827" spans="1:6" s="22" customFormat="1" ht="15.75">
      <c r="A827" s="83"/>
      <c r="B827" s="460"/>
      <c r="C827" s="83"/>
      <c r="D827" s="470"/>
      <c r="E827" s="475"/>
      <c r="F827" s="475"/>
    </row>
    <row r="828" spans="1:6" s="22" customFormat="1" ht="15.75">
      <c r="A828" s="83"/>
      <c r="B828" s="460"/>
      <c r="C828" s="83"/>
      <c r="D828" s="470"/>
      <c r="E828" s="475"/>
      <c r="F828" s="475"/>
    </row>
    <row r="829" spans="1:6" s="22" customFormat="1" ht="15.75">
      <c r="A829" s="83"/>
      <c r="B829" s="460"/>
      <c r="C829" s="83"/>
      <c r="D829" s="470"/>
      <c r="E829" s="475"/>
      <c r="F829" s="475"/>
    </row>
    <row r="830" spans="1:6" s="22" customFormat="1" ht="15.75">
      <c r="A830" s="83"/>
      <c r="B830" s="460"/>
      <c r="C830" s="83"/>
      <c r="D830" s="470"/>
      <c r="E830" s="475"/>
      <c r="F830" s="475"/>
    </row>
    <row r="831" spans="1:6" s="22" customFormat="1" ht="15.75">
      <c r="A831" s="83"/>
      <c r="B831" s="460"/>
      <c r="C831" s="83"/>
      <c r="D831" s="470"/>
      <c r="E831" s="475"/>
      <c r="F831" s="475"/>
    </row>
    <row r="832" spans="1:6" s="22" customFormat="1" ht="15.75">
      <c r="A832" s="83"/>
      <c r="B832" s="460"/>
      <c r="C832" s="83"/>
      <c r="D832" s="470"/>
      <c r="E832" s="475"/>
      <c r="F832" s="475"/>
    </row>
    <row r="833" spans="1:6" s="22" customFormat="1" ht="15.75">
      <c r="A833" s="83"/>
      <c r="B833" s="460"/>
      <c r="C833" s="83"/>
      <c r="D833" s="470"/>
      <c r="E833" s="475"/>
      <c r="F833" s="475"/>
    </row>
    <row r="834" spans="1:6" s="22" customFormat="1" ht="15.75">
      <c r="A834" s="83"/>
      <c r="B834" s="460"/>
      <c r="C834" s="83"/>
      <c r="D834" s="470"/>
      <c r="E834" s="475"/>
      <c r="F834" s="475"/>
    </row>
    <row r="835" spans="1:6" s="22" customFormat="1" ht="15.75">
      <c r="A835" s="83"/>
      <c r="B835" s="460"/>
      <c r="C835" s="83"/>
      <c r="D835" s="470"/>
      <c r="E835" s="475"/>
      <c r="F835" s="475"/>
    </row>
    <row r="836" spans="1:6" s="22" customFormat="1" ht="15.75">
      <c r="A836" s="83"/>
      <c r="B836" s="460"/>
      <c r="C836" s="83"/>
      <c r="D836" s="470"/>
      <c r="E836" s="475"/>
      <c r="F836" s="475"/>
    </row>
    <row r="837" spans="1:6" s="22" customFormat="1" ht="15.75">
      <c r="A837" s="83"/>
      <c r="B837" s="460"/>
      <c r="C837" s="83"/>
      <c r="D837" s="470"/>
      <c r="E837" s="475"/>
      <c r="F837" s="475"/>
    </row>
    <row r="838" spans="1:6" s="22" customFormat="1" ht="15.75">
      <c r="A838" s="83"/>
      <c r="B838" s="460"/>
      <c r="C838" s="83"/>
      <c r="D838" s="470"/>
      <c r="E838" s="475"/>
      <c r="F838" s="475"/>
    </row>
    <row r="839" spans="1:6" s="22" customFormat="1" ht="15.75">
      <c r="A839" s="83"/>
      <c r="B839" s="460"/>
      <c r="C839" s="83"/>
      <c r="D839" s="470"/>
      <c r="E839" s="475"/>
      <c r="F839" s="475"/>
    </row>
    <row r="840" spans="1:6" s="22" customFormat="1" ht="15.75">
      <c r="A840" s="83"/>
      <c r="B840" s="460"/>
      <c r="C840" s="83"/>
      <c r="D840" s="470"/>
      <c r="E840" s="475"/>
      <c r="F840" s="475"/>
    </row>
    <row r="841" spans="1:6" s="22" customFormat="1" ht="15.75">
      <c r="A841" s="83"/>
      <c r="B841" s="460"/>
      <c r="C841" s="83"/>
      <c r="D841" s="470"/>
      <c r="E841" s="475"/>
      <c r="F841" s="475"/>
    </row>
    <row r="842" spans="1:6" s="22" customFormat="1" ht="15.75">
      <c r="A842" s="83"/>
      <c r="B842" s="460"/>
      <c r="C842" s="83"/>
      <c r="D842" s="470"/>
      <c r="E842" s="475"/>
      <c r="F842" s="475"/>
    </row>
    <row r="843" spans="1:6" s="22" customFormat="1" ht="15.75">
      <c r="A843" s="83"/>
      <c r="B843" s="460"/>
      <c r="C843" s="83"/>
      <c r="D843" s="470"/>
      <c r="E843" s="475"/>
      <c r="F843" s="475"/>
    </row>
    <row r="844" spans="1:6" s="22" customFormat="1" ht="15.75">
      <c r="A844" s="83"/>
      <c r="B844" s="460"/>
      <c r="C844" s="83"/>
      <c r="D844" s="470"/>
      <c r="E844" s="475"/>
      <c r="F844" s="475"/>
    </row>
    <row r="845" spans="1:6" s="22" customFormat="1" ht="15.75">
      <c r="A845" s="83"/>
      <c r="B845" s="460"/>
      <c r="C845" s="83"/>
      <c r="D845" s="470"/>
      <c r="E845" s="475"/>
      <c r="F845" s="475"/>
    </row>
    <row r="846" spans="1:6" s="22" customFormat="1" ht="15.75">
      <c r="A846" s="83"/>
      <c r="B846" s="460"/>
      <c r="C846" s="83"/>
      <c r="D846" s="470"/>
      <c r="E846" s="475"/>
      <c r="F846" s="475"/>
    </row>
    <row r="847" spans="1:6" s="22" customFormat="1" ht="15.75">
      <c r="A847" s="83"/>
      <c r="B847" s="460"/>
      <c r="C847" s="83"/>
      <c r="D847" s="470"/>
      <c r="E847" s="475"/>
      <c r="F847" s="475"/>
    </row>
    <row r="848" spans="1:6" s="22" customFormat="1" ht="15.75">
      <c r="A848" s="83"/>
      <c r="B848" s="460"/>
      <c r="C848" s="83"/>
      <c r="D848" s="470"/>
      <c r="E848" s="475"/>
      <c r="F848" s="475"/>
    </row>
    <row r="849" spans="1:6" s="22" customFormat="1" ht="15.75">
      <c r="A849" s="83"/>
      <c r="B849" s="460"/>
      <c r="C849" s="83"/>
      <c r="D849" s="470"/>
      <c r="E849" s="475"/>
      <c r="F849" s="475"/>
    </row>
    <row r="850" spans="1:6" s="22" customFormat="1" ht="15.75">
      <c r="A850" s="83"/>
      <c r="B850" s="460"/>
      <c r="C850" s="83"/>
      <c r="D850" s="470"/>
      <c r="E850" s="475"/>
      <c r="F850" s="475"/>
    </row>
    <row r="851" spans="1:6" s="22" customFormat="1" ht="15.75">
      <c r="A851" s="83"/>
      <c r="B851" s="460"/>
      <c r="C851" s="83"/>
      <c r="D851" s="470"/>
      <c r="E851" s="475"/>
      <c r="F851" s="475"/>
    </row>
    <row r="852" spans="1:6" s="22" customFormat="1" ht="15.75">
      <c r="A852" s="83"/>
      <c r="B852" s="460"/>
      <c r="C852" s="83"/>
      <c r="D852" s="470"/>
      <c r="E852" s="475"/>
      <c r="F852" s="475"/>
    </row>
    <row r="853" spans="1:6" s="22" customFormat="1" ht="15.75">
      <c r="A853" s="83"/>
      <c r="B853" s="460"/>
      <c r="C853" s="83"/>
      <c r="D853" s="470"/>
      <c r="E853" s="475"/>
      <c r="F853" s="475"/>
    </row>
    <row r="854" spans="1:6" s="22" customFormat="1" ht="15.75">
      <c r="A854" s="83"/>
      <c r="B854" s="460"/>
      <c r="C854" s="83"/>
      <c r="D854" s="470"/>
      <c r="E854" s="475"/>
      <c r="F854" s="475"/>
    </row>
    <row r="855" spans="1:6" s="22" customFormat="1" ht="15.75">
      <c r="A855" s="83"/>
      <c r="B855" s="460"/>
      <c r="C855" s="83"/>
      <c r="D855" s="470"/>
      <c r="E855" s="475"/>
      <c r="F855" s="475"/>
    </row>
    <row r="856" spans="1:6" s="22" customFormat="1" ht="15.75">
      <c r="A856" s="83"/>
      <c r="B856" s="460"/>
      <c r="C856" s="83"/>
      <c r="D856" s="470"/>
      <c r="E856" s="475"/>
      <c r="F856" s="475"/>
    </row>
    <row r="857" spans="1:6" s="22" customFormat="1" ht="15.75">
      <c r="A857" s="83"/>
      <c r="B857" s="460"/>
      <c r="C857" s="83"/>
      <c r="D857" s="470"/>
      <c r="E857" s="475"/>
      <c r="F857" s="475"/>
    </row>
    <row r="858" spans="1:6" s="22" customFormat="1" ht="15.75">
      <c r="A858" s="83"/>
      <c r="B858" s="460"/>
      <c r="C858" s="83"/>
      <c r="D858" s="470"/>
      <c r="E858" s="475"/>
      <c r="F858" s="475"/>
    </row>
    <row r="859" spans="1:6" s="22" customFormat="1" ht="15.75">
      <c r="A859" s="83"/>
      <c r="B859" s="460"/>
      <c r="C859" s="83"/>
      <c r="D859" s="470"/>
      <c r="E859" s="475"/>
      <c r="F859" s="475"/>
    </row>
    <row r="860" spans="1:6" s="22" customFormat="1" ht="15.75">
      <c r="A860" s="83"/>
      <c r="B860" s="460"/>
      <c r="C860" s="83"/>
      <c r="D860" s="470"/>
      <c r="E860" s="475"/>
      <c r="F860" s="475"/>
    </row>
    <row r="861" spans="1:6" s="22" customFormat="1" ht="15.75">
      <c r="A861" s="83"/>
      <c r="B861" s="460"/>
      <c r="C861" s="83"/>
      <c r="D861" s="470"/>
      <c r="E861" s="475"/>
      <c r="F861" s="475"/>
    </row>
    <row r="862" spans="1:6" s="22" customFormat="1" ht="15.75">
      <c r="A862" s="83"/>
      <c r="B862" s="460"/>
      <c r="C862" s="83"/>
      <c r="D862" s="470"/>
      <c r="E862" s="475"/>
      <c r="F862" s="475"/>
    </row>
    <row r="863" spans="1:6" s="22" customFormat="1" ht="15.75">
      <c r="A863" s="83"/>
      <c r="B863" s="460"/>
      <c r="C863" s="83"/>
      <c r="D863" s="470"/>
      <c r="E863" s="475"/>
      <c r="F863" s="475"/>
    </row>
    <row r="864" spans="1:6" s="22" customFormat="1" ht="15.75">
      <c r="A864" s="83"/>
      <c r="B864" s="460"/>
      <c r="C864" s="83"/>
      <c r="D864" s="470"/>
      <c r="E864" s="475"/>
      <c r="F864" s="475"/>
    </row>
    <row r="865" spans="1:6" s="22" customFormat="1" ht="15.75">
      <c r="A865" s="83"/>
      <c r="B865" s="460"/>
      <c r="C865" s="83"/>
      <c r="D865" s="470"/>
      <c r="E865" s="475"/>
      <c r="F865" s="475"/>
    </row>
    <row r="866" spans="1:6" s="22" customFormat="1" ht="15.75">
      <c r="A866" s="83"/>
      <c r="B866" s="460"/>
      <c r="C866" s="83"/>
      <c r="D866" s="470"/>
      <c r="E866" s="475"/>
      <c r="F866" s="475"/>
    </row>
    <row r="867" spans="1:6" s="22" customFormat="1" ht="15.75">
      <c r="A867" s="83"/>
      <c r="B867" s="460"/>
      <c r="C867" s="83"/>
      <c r="D867" s="470"/>
      <c r="E867" s="475"/>
      <c r="F867" s="475"/>
    </row>
    <row r="868" spans="1:6" s="22" customFormat="1" ht="15.75">
      <c r="A868" s="83"/>
      <c r="B868" s="460"/>
      <c r="C868" s="83"/>
      <c r="D868" s="470"/>
      <c r="E868" s="475"/>
      <c r="F868" s="475"/>
    </row>
    <row r="869" spans="1:6" s="22" customFormat="1" ht="15.75">
      <c r="A869" s="83"/>
      <c r="B869" s="460"/>
      <c r="C869" s="83"/>
      <c r="D869" s="470"/>
      <c r="E869" s="475"/>
      <c r="F869" s="475"/>
    </row>
    <row r="870" spans="1:6" s="22" customFormat="1" ht="15.75">
      <c r="A870" s="83"/>
      <c r="B870" s="460"/>
      <c r="C870" s="83"/>
      <c r="D870" s="470"/>
      <c r="E870" s="475"/>
      <c r="F870" s="475"/>
    </row>
    <row r="871" spans="1:6" s="22" customFormat="1" ht="15.75">
      <c r="A871" s="83"/>
      <c r="B871" s="460"/>
      <c r="C871" s="83"/>
      <c r="D871" s="470"/>
      <c r="E871" s="475"/>
      <c r="F871" s="475"/>
    </row>
    <row r="872" spans="1:6" s="22" customFormat="1" ht="15.75">
      <c r="A872" s="83"/>
      <c r="B872" s="460"/>
      <c r="C872" s="83"/>
      <c r="D872" s="470"/>
      <c r="E872" s="475"/>
      <c r="F872" s="475"/>
    </row>
    <row r="873" spans="1:6" s="22" customFormat="1" ht="15.75">
      <c r="A873" s="83"/>
      <c r="B873" s="460"/>
      <c r="C873" s="83"/>
      <c r="D873" s="470"/>
      <c r="E873" s="475"/>
      <c r="F873" s="475"/>
    </row>
    <row r="874" spans="1:6" s="22" customFormat="1" ht="15.75">
      <c r="A874" s="83"/>
      <c r="B874" s="460"/>
      <c r="C874" s="83"/>
      <c r="D874" s="470"/>
      <c r="E874" s="475"/>
      <c r="F874" s="475"/>
    </row>
    <row r="875" spans="1:6" s="22" customFormat="1" ht="15.75">
      <c r="A875" s="83"/>
      <c r="B875" s="460"/>
      <c r="C875" s="83"/>
      <c r="D875" s="470"/>
      <c r="E875" s="475"/>
      <c r="F875" s="475"/>
    </row>
    <row r="876" spans="1:6" s="22" customFormat="1" ht="15.75">
      <c r="A876" s="83"/>
      <c r="B876" s="460"/>
      <c r="C876" s="83"/>
      <c r="D876" s="470"/>
      <c r="E876" s="475"/>
      <c r="F876" s="475"/>
    </row>
    <row r="877" spans="1:6" s="22" customFormat="1" ht="15.75">
      <c r="A877" s="83"/>
      <c r="B877" s="460"/>
      <c r="C877" s="83"/>
      <c r="D877" s="470"/>
      <c r="E877" s="475"/>
      <c r="F877" s="475"/>
    </row>
    <row r="878" spans="1:6" s="22" customFormat="1" ht="15.75">
      <c r="A878" s="83"/>
      <c r="B878" s="460"/>
      <c r="C878" s="83"/>
      <c r="D878" s="470"/>
      <c r="E878" s="475"/>
      <c r="F878" s="475"/>
    </row>
    <row r="879" spans="1:6" s="22" customFormat="1" ht="15.75">
      <c r="A879" s="83"/>
      <c r="B879" s="460"/>
      <c r="C879" s="83"/>
      <c r="D879" s="470"/>
      <c r="E879" s="475"/>
      <c r="F879" s="475"/>
    </row>
    <row r="880" spans="1:6" s="22" customFormat="1" ht="15.75">
      <c r="A880" s="83"/>
      <c r="B880" s="460"/>
      <c r="C880" s="83"/>
      <c r="D880" s="470"/>
      <c r="E880" s="475"/>
      <c r="F880" s="475"/>
    </row>
    <row r="881" spans="1:6" s="22" customFormat="1" ht="15.75">
      <c r="A881" s="83"/>
      <c r="B881" s="460"/>
      <c r="C881" s="83"/>
      <c r="D881" s="470"/>
      <c r="E881" s="475"/>
      <c r="F881" s="475"/>
    </row>
    <row r="882" spans="1:6" s="22" customFormat="1" ht="15.75">
      <c r="A882" s="83"/>
      <c r="B882" s="460"/>
      <c r="C882" s="83"/>
      <c r="D882" s="470"/>
      <c r="E882" s="475"/>
      <c r="F882" s="475"/>
    </row>
    <row r="883" spans="1:6" s="22" customFormat="1" ht="15.75">
      <c r="A883" s="83"/>
      <c r="B883" s="460"/>
      <c r="C883" s="83"/>
      <c r="D883" s="470"/>
      <c r="E883" s="475"/>
      <c r="F883" s="475"/>
    </row>
    <row r="884" spans="1:6" s="22" customFormat="1" ht="15.75">
      <c r="A884" s="83"/>
      <c r="B884" s="460"/>
      <c r="C884" s="83"/>
      <c r="D884" s="470"/>
      <c r="E884" s="475"/>
      <c r="F884" s="475"/>
    </row>
    <row r="885" spans="1:6" s="22" customFormat="1" ht="15.75">
      <c r="A885" s="83"/>
      <c r="B885" s="460"/>
      <c r="C885" s="83"/>
      <c r="D885" s="470"/>
      <c r="E885" s="475"/>
      <c r="F885" s="475"/>
    </row>
    <row r="886" spans="1:6" s="22" customFormat="1" ht="15.75">
      <c r="A886" s="83"/>
      <c r="B886" s="460"/>
      <c r="C886" s="83"/>
      <c r="D886" s="470"/>
      <c r="E886" s="475"/>
      <c r="F886" s="475"/>
    </row>
    <row r="887" spans="1:6" s="22" customFormat="1" ht="15.75">
      <c r="A887" s="83"/>
      <c r="B887" s="460"/>
      <c r="C887" s="83"/>
      <c r="D887" s="470"/>
      <c r="E887" s="475"/>
      <c r="F887" s="475"/>
    </row>
    <row r="888" spans="1:6" s="22" customFormat="1" ht="15.75">
      <c r="A888" s="83"/>
      <c r="B888" s="460"/>
      <c r="C888" s="83"/>
      <c r="D888" s="470"/>
      <c r="E888" s="475"/>
      <c r="F888" s="475"/>
    </row>
    <row r="889" spans="1:6" s="22" customFormat="1" ht="15.75">
      <c r="A889" s="83"/>
      <c r="B889" s="460"/>
      <c r="C889" s="83"/>
      <c r="D889" s="470"/>
      <c r="E889" s="475"/>
      <c r="F889" s="475"/>
    </row>
    <row r="890" spans="1:6" s="22" customFormat="1" ht="15.75">
      <c r="A890" s="83"/>
      <c r="B890" s="460"/>
      <c r="C890" s="83"/>
      <c r="D890" s="470"/>
      <c r="E890" s="475"/>
      <c r="F890" s="475"/>
    </row>
    <row r="891" spans="1:6" s="22" customFormat="1" ht="15.75">
      <c r="A891" s="83"/>
      <c r="B891" s="460"/>
      <c r="C891" s="83"/>
      <c r="D891" s="470"/>
      <c r="E891" s="475"/>
      <c r="F891" s="475"/>
    </row>
    <row r="892" spans="1:6" s="22" customFormat="1" ht="15.75">
      <c r="A892" s="83"/>
      <c r="B892" s="460"/>
      <c r="C892" s="83"/>
      <c r="D892" s="470"/>
      <c r="E892" s="475"/>
      <c r="F892" s="475"/>
    </row>
    <row r="893" spans="1:6" s="22" customFormat="1" ht="15.75">
      <c r="A893" s="83"/>
      <c r="B893" s="460"/>
      <c r="C893" s="83"/>
      <c r="D893" s="470"/>
      <c r="E893" s="475"/>
      <c r="F893" s="475"/>
    </row>
    <row r="894" spans="1:6" s="22" customFormat="1" ht="15.75">
      <c r="A894" s="83"/>
      <c r="B894" s="460"/>
      <c r="C894" s="83"/>
      <c r="D894" s="470"/>
      <c r="E894" s="475"/>
      <c r="F894" s="475"/>
    </row>
    <row r="895" spans="1:6" s="22" customFormat="1" ht="15.75">
      <c r="A895" s="83"/>
      <c r="B895" s="460"/>
      <c r="C895" s="83"/>
      <c r="D895" s="470"/>
      <c r="E895" s="475"/>
      <c r="F895" s="475"/>
    </row>
    <row r="896" spans="1:6" s="22" customFormat="1" ht="15.75">
      <c r="A896" s="83"/>
      <c r="B896" s="460"/>
      <c r="C896" s="83"/>
      <c r="D896" s="470"/>
      <c r="E896" s="475"/>
      <c r="F896" s="475"/>
    </row>
    <row r="897" spans="1:6" s="22" customFormat="1" ht="15.75">
      <c r="A897" s="83"/>
      <c r="B897" s="460"/>
      <c r="C897" s="83"/>
      <c r="D897" s="470"/>
      <c r="E897" s="475"/>
      <c r="F897" s="475"/>
    </row>
    <row r="898" spans="1:6" s="22" customFormat="1" ht="15.75">
      <c r="A898" s="83"/>
      <c r="B898" s="460"/>
      <c r="C898" s="83"/>
      <c r="D898" s="470"/>
      <c r="E898" s="475"/>
      <c r="F898" s="475"/>
    </row>
    <row r="899" spans="1:6" s="22" customFormat="1" ht="15.75">
      <c r="A899" s="83"/>
      <c r="B899" s="460"/>
      <c r="C899" s="83"/>
      <c r="D899" s="470"/>
      <c r="E899" s="475"/>
      <c r="F899" s="475"/>
    </row>
    <row r="900" spans="1:6" s="22" customFormat="1" ht="15.75">
      <c r="A900" s="83"/>
      <c r="B900" s="460"/>
      <c r="C900" s="83"/>
      <c r="D900" s="470"/>
      <c r="E900" s="475"/>
      <c r="F900" s="475"/>
    </row>
    <row r="901" spans="1:6" s="22" customFormat="1" ht="15.75">
      <c r="A901" s="83"/>
      <c r="B901" s="460"/>
      <c r="C901" s="83"/>
      <c r="D901" s="470"/>
      <c r="E901" s="475"/>
      <c r="F901" s="475"/>
    </row>
    <row r="902" spans="1:6" s="22" customFormat="1" ht="15.75">
      <c r="A902" s="83"/>
      <c r="B902" s="460"/>
      <c r="C902" s="83"/>
      <c r="D902" s="470"/>
      <c r="E902" s="475"/>
      <c r="F902" s="475"/>
    </row>
    <row r="903" spans="1:6" s="22" customFormat="1" ht="15.75">
      <c r="A903" s="83"/>
      <c r="B903" s="460"/>
      <c r="C903" s="83"/>
      <c r="D903" s="470"/>
      <c r="E903" s="475"/>
      <c r="F903" s="475"/>
    </row>
    <row r="904" spans="1:6" s="22" customFormat="1" ht="15.75">
      <c r="A904" s="83"/>
      <c r="B904" s="460"/>
      <c r="C904" s="83"/>
      <c r="D904" s="470"/>
      <c r="E904" s="475"/>
      <c r="F904" s="475"/>
    </row>
    <row r="905" spans="1:6" s="22" customFormat="1" ht="15.75">
      <c r="A905" s="83"/>
      <c r="B905" s="460"/>
      <c r="C905" s="83"/>
      <c r="D905" s="470"/>
      <c r="E905" s="475"/>
      <c r="F905" s="475"/>
    </row>
    <row r="906" spans="1:6" s="22" customFormat="1" ht="15.75">
      <c r="A906" s="83"/>
      <c r="B906" s="460"/>
      <c r="C906" s="83"/>
      <c r="D906" s="470"/>
      <c r="E906" s="475"/>
      <c r="F906" s="475"/>
    </row>
    <row r="907" spans="1:6" s="22" customFormat="1" ht="15.75">
      <c r="A907" s="83"/>
      <c r="B907" s="460"/>
      <c r="C907" s="83"/>
      <c r="D907" s="470"/>
      <c r="E907" s="475"/>
      <c r="F907" s="475"/>
    </row>
    <row r="908" spans="1:6" s="22" customFormat="1" ht="15.75">
      <c r="A908" s="83"/>
      <c r="B908" s="460"/>
      <c r="C908" s="83"/>
      <c r="D908" s="470"/>
      <c r="E908" s="475"/>
      <c r="F908" s="475"/>
    </row>
    <row r="909" spans="1:6" s="22" customFormat="1" ht="15.75">
      <c r="A909" s="83"/>
      <c r="B909" s="460"/>
      <c r="C909" s="83"/>
      <c r="D909" s="470"/>
      <c r="E909" s="475"/>
      <c r="F909" s="475"/>
    </row>
    <row r="910" spans="1:6" s="22" customFormat="1" ht="15.75">
      <c r="A910" s="83"/>
      <c r="B910" s="460"/>
      <c r="C910" s="83"/>
      <c r="D910" s="470"/>
      <c r="E910" s="475"/>
      <c r="F910" s="475"/>
    </row>
    <row r="911" spans="1:6" s="22" customFormat="1" ht="15.75">
      <c r="A911" s="83"/>
      <c r="B911" s="460"/>
      <c r="C911" s="83"/>
      <c r="D911" s="470"/>
      <c r="E911" s="475"/>
      <c r="F911" s="475"/>
    </row>
    <row r="912" spans="1:6" s="22" customFormat="1" ht="15.75">
      <c r="A912" s="83"/>
      <c r="B912" s="460"/>
      <c r="C912" s="83"/>
      <c r="D912" s="470"/>
      <c r="E912" s="475"/>
      <c r="F912" s="475"/>
    </row>
    <row r="913" spans="1:6" s="22" customFormat="1" ht="15.75">
      <c r="A913" s="83"/>
      <c r="B913" s="460"/>
      <c r="C913" s="83"/>
      <c r="D913" s="470"/>
      <c r="E913" s="475"/>
      <c r="F913" s="475"/>
    </row>
    <row r="914" spans="1:6" s="22" customFormat="1" ht="15.75">
      <c r="A914" s="83"/>
      <c r="B914" s="460"/>
      <c r="C914" s="83"/>
      <c r="D914" s="470"/>
      <c r="E914" s="475"/>
      <c r="F914" s="475"/>
    </row>
    <row r="915" spans="1:6" s="22" customFormat="1" ht="15.75">
      <c r="A915" s="83"/>
      <c r="B915" s="460"/>
      <c r="C915" s="83"/>
      <c r="D915" s="470"/>
      <c r="E915" s="475"/>
      <c r="F915" s="475"/>
    </row>
    <row r="916" spans="1:6" s="22" customFormat="1" ht="15.75">
      <c r="A916" s="83"/>
      <c r="B916" s="460"/>
      <c r="C916" s="83"/>
      <c r="D916" s="470"/>
      <c r="E916" s="475"/>
      <c r="F916" s="475"/>
    </row>
    <row r="917" spans="1:6" s="22" customFormat="1" ht="15.75">
      <c r="A917" s="83"/>
      <c r="B917" s="460"/>
      <c r="C917" s="83"/>
      <c r="D917" s="470"/>
      <c r="E917" s="475"/>
      <c r="F917" s="475"/>
    </row>
    <row r="918" spans="1:6" s="22" customFormat="1" ht="15.75">
      <c r="A918" s="83"/>
      <c r="B918" s="460"/>
      <c r="C918" s="83"/>
      <c r="D918" s="470"/>
      <c r="E918" s="475"/>
      <c r="F918" s="475"/>
    </row>
    <row r="919" spans="1:6" s="22" customFormat="1" ht="15.75">
      <c r="A919" s="83"/>
      <c r="B919" s="460"/>
      <c r="C919" s="83"/>
      <c r="D919" s="470"/>
      <c r="E919" s="475"/>
      <c r="F919" s="475"/>
    </row>
    <row r="920" spans="1:6" s="22" customFormat="1" ht="15.75">
      <c r="A920" s="83"/>
      <c r="B920" s="460"/>
      <c r="C920" s="83"/>
      <c r="D920" s="470"/>
      <c r="E920" s="475"/>
      <c r="F920" s="475"/>
    </row>
    <row r="921" spans="1:6" s="22" customFormat="1" ht="15.75">
      <c r="A921" s="83"/>
      <c r="B921" s="460"/>
      <c r="C921" s="83"/>
      <c r="D921" s="470"/>
      <c r="E921" s="475"/>
      <c r="F921" s="475"/>
    </row>
    <row r="922" spans="1:6" s="22" customFormat="1" ht="15.75">
      <c r="A922" s="83"/>
      <c r="B922" s="460"/>
      <c r="C922" s="83"/>
      <c r="D922" s="470"/>
      <c r="E922" s="475"/>
      <c r="F922" s="475"/>
    </row>
    <row r="923" spans="1:6" s="22" customFormat="1" ht="15.75">
      <c r="A923" s="83"/>
      <c r="B923" s="460"/>
      <c r="C923" s="83"/>
      <c r="D923" s="470"/>
      <c r="E923" s="475"/>
      <c r="F923" s="475"/>
    </row>
    <row r="924" spans="1:6" s="22" customFormat="1" ht="15.75">
      <c r="A924" s="83"/>
      <c r="B924" s="460"/>
      <c r="C924" s="83"/>
      <c r="D924" s="470"/>
      <c r="E924" s="475"/>
      <c r="F924" s="475"/>
    </row>
    <row r="925" spans="1:6" s="22" customFormat="1" ht="15.75">
      <c r="A925" s="83"/>
      <c r="B925" s="460"/>
      <c r="C925" s="83"/>
      <c r="D925" s="470"/>
      <c r="E925" s="475"/>
      <c r="F925" s="475"/>
    </row>
    <row r="926" spans="1:6" s="22" customFormat="1" ht="15.75">
      <c r="A926" s="83"/>
      <c r="B926" s="460"/>
      <c r="C926" s="83"/>
      <c r="D926" s="470"/>
      <c r="E926" s="475"/>
      <c r="F926" s="475"/>
    </row>
    <row r="927" spans="1:6" s="22" customFormat="1" ht="15.75">
      <c r="A927" s="83"/>
      <c r="B927" s="460"/>
      <c r="C927" s="83"/>
      <c r="D927" s="470"/>
      <c r="E927" s="475"/>
      <c r="F927" s="475"/>
    </row>
    <row r="928" spans="1:6" s="22" customFormat="1" ht="15.75">
      <c r="A928" s="83"/>
      <c r="B928" s="460"/>
      <c r="C928" s="83"/>
      <c r="D928" s="470"/>
      <c r="E928" s="475"/>
      <c r="F928" s="475"/>
    </row>
    <row r="929" spans="1:6" s="22" customFormat="1" ht="15.75">
      <c r="A929" s="83"/>
      <c r="B929" s="460"/>
      <c r="C929" s="83"/>
      <c r="D929" s="470"/>
      <c r="E929" s="475"/>
      <c r="F929" s="475"/>
    </row>
    <row r="930" spans="1:6" s="22" customFormat="1" ht="15.75">
      <c r="A930" s="83"/>
      <c r="B930" s="460"/>
      <c r="C930" s="83"/>
      <c r="D930" s="470"/>
      <c r="E930" s="475"/>
      <c r="F930" s="475"/>
    </row>
    <row r="931" spans="1:6" s="22" customFormat="1" ht="15.75">
      <c r="A931" s="83"/>
      <c r="B931" s="460"/>
      <c r="C931" s="83"/>
      <c r="D931" s="470"/>
      <c r="E931" s="475"/>
      <c r="F931" s="475"/>
    </row>
    <row r="932" spans="1:6" s="22" customFormat="1" ht="15.75">
      <c r="A932" s="83"/>
      <c r="B932" s="460"/>
      <c r="C932" s="83"/>
      <c r="D932" s="470"/>
      <c r="E932" s="475"/>
      <c r="F932" s="475"/>
    </row>
    <row r="933" spans="1:6" s="22" customFormat="1" ht="15.75">
      <c r="A933" s="83"/>
      <c r="B933" s="460"/>
      <c r="C933" s="83"/>
      <c r="D933" s="470"/>
      <c r="E933" s="475"/>
      <c r="F933" s="475"/>
    </row>
    <row r="934" spans="1:6" s="22" customFormat="1" ht="15.75">
      <c r="A934" s="83"/>
      <c r="B934" s="460"/>
      <c r="C934" s="83"/>
      <c r="D934" s="470"/>
      <c r="E934" s="475"/>
      <c r="F934" s="475"/>
    </row>
    <row r="935" spans="1:6" s="22" customFormat="1" ht="15.75">
      <c r="A935" s="83"/>
      <c r="B935" s="460"/>
      <c r="C935" s="83"/>
      <c r="D935" s="470"/>
      <c r="E935" s="475"/>
      <c r="F935" s="475"/>
    </row>
    <row r="936" spans="1:6" s="22" customFormat="1" ht="15.75">
      <c r="A936" s="83"/>
      <c r="B936" s="460"/>
      <c r="C936" s="83"/>
      <c r="D936" s="470"/>
      <c r="E936" s="475"/>
      <c r="F936" s="475"/>
    </row>
    <row r="937" spans="1:6" s="22" customFormat="1" ht="15.75">
      <c r="A937" s="83"/>
      <c r="B937" s="460"/>
      <c r="C937" s="83"/>
      <c r="D937" s="470"/>
      <c r="E937" s="475"/>
      <c r="F937" s="475"/>
    </row>
    <row r="938" spans="1:6" s="22" customFormat="1" ht="15.75">
      <c r="A938" s="83"/>
      <c r="B938" s="460"/>
      <c r="C938" s="83"/>
      <c r="D938" s="470"/>
      <c r="E938" s="475"/>
      <c r="F938" s="475"/>
    </row>
    <row r="939" spans="1:6" s="22" customFormat="1" ht="15.75">
      <c r="A939" s="83"/>
      <c r="B939" s="460"/>
      <c r="C939" s="83"/>
      <c r="D939" s="470"/>
      <c r="E939" s="475"/>
      <c r="F939" s="475"/>
    </row>
    <row r="940" spans="1:6" s="22" customFormat="1" ht="15.75">
      <c r="A940" s="83"/>
      <c r="B940" s="460"/>
      <c r="C940" s="83"/>
      <c r="D940" s="470"/>
      <c r="E940" s="475"/>
      <c r="F940" s="475"/>
    </row>
    <row r="941" spans="1:6" s="22" customFormat="1" ht="15.75">
      <c r="A941" s="83"/>
      <c r="B941" s="460"/>
      <c r="C941" s="83"/>
      <c r="D941" s="470"/>
      <c r="E941" s="475"/>
      <c r="F941" s="475"/>
    </row>
    <row r="942" spans="1:6" s="22" customFormat="1" ht="15.75">
      <c r="A942" s="83"/>
      <c r="B942" s="460"/>
      <c r="C942" s="83"/>
      <c r="D942" s="470"/>
      <c r="E942" s="475"/>
      <c r="F942" s="475"/>
    </row>
    <row r="943" spans="1:6" s="22" customFormat="1" ht="15.75">
      <c r="A943" s="83"/>
      <c r="B943" s="460"/>
      <c r="C943" s="83"/>
      <c r="D943" s="470"/>
      <c r="E943" s="475"/>
      <c r="F943" s="475"/>
    </row>
    <row r="944" spans="1:6" s="22" customFormat="1" ht="15.75">
      <c r="A944" s="83"/>
      <c r="B944" s="460"/>
      <c r="C944" s="83"/>
      <c r="D944" s="470"/>
      <c r="E944" s="475"/>
      <c r="F944" s="475"/>
    </row>
    <row r="945" spans="1:6" s="22" customFormat="1" ht="15.75">
      <c r="A945" s="83"/>
      <c r="B945" s="460"/>
      <c r="C945" s="83"/>
      <c r="D945" s="470"/>
      <c r="E945" s="475"/>
      <c r="F945" s="475"/>
    </row>
    <row r="946" spans="1:6" s="22" customFormat="1" ht="15.75">
      <c r="A946" s="83"/>
      <c r="B946" s="460"/>
      <c r="C946" s="83"/>
      <c r="D946" s="470"/>
      <c r="E946" s="475"/>
      <c r="F946" s="475"/>
    </row>
    <row r="947" spans="1:6" s="22" customFormat="1" ht="15.75">
      <c r="A947" s="83"/>
      <c r="B947" s="460"/>
      <c r="C947" s="83"/>
      <c r="D947" s="470"/>
      <c r="E947" s="475"/>
      <c r="F947" s="475"/>
    </row>
    <row r="948" spans="1:6" s="22" customFormat="1" ht="15.75">
      <c r="A948" s="83"/>
      <c r="B948" s="460"/>
      <c r="C948" s="83"/>
      <c r="D948" s="470"/>
      <c r="E948" s="475"/>
      <c r="F948" s="475"/>
    </row>
    <row r="949" spans="1:6" s="22" customFormat="1" ht="15.75">
      <c r="A949" s="83"/>
      <c r="B949" s="460"/>
      <c r="C949" s="83"/>
      <c r="D949" s="470"/>
      <c r="E949" s="475"/>
      <c r="F949" s="475"/>
    </row>
    <row r="950" spans="1:6" s="22" customFormat="1" ht="15.75">
      <c r="A950" s="83"/>
      <c r="B950" s="460"/>
      <c r="C950" s="83"/>
      <c r="D950" s="470"/>
      <c r="E950" s="475"/>
      <c r="F950" s="475"/>
    </row>
    <row r="951" spans="1:6" s="22" customFormat="1" ht="15.75">
      <c r="A951" s="83"/>
      <c r="B951" s="460"/>
      <c r="C951" s="83"/>
      <c r="D951" s="470"/>
      <c r="E951" s="475"/>
      <c r="F951" s="475"/>
    </row>
    <row r="952" spans="1:6" s="22" customFormat="1" ht="15.75">
      <c r="A952" s="83"/>
      <c r="B952" s="460"/>
      <c r="C952" s="83"/>
      <c r="D952" s="470"/>
      <c r="E952" s="475"/>
      <c r="F952" s="475"/>
    </row>
    <row r="953" spans="1:6" s="22" customFormat="1" ht="15.75">
      <c r="A953" s="83"/>
      <c r="B953" s="460"/>
      <c r="C953" s="83"/>
      <c r="D953" s="470"/>
      <c r="E953" s="475"/>
      <c r="F953" s="475"/>
    </row>
    <row r="954" spans="1:6" s="22" customFormat="1" ht="15.75">
      <c r="A954" s="83"/>
      <c r="B954" s="460"/>
      <c r="C954" s="83"/>
      <c r="D954" s="470"/>
      <c r="E954" s="475"/>
      <c r="F954" s="475"/>
    </row>
    <row r="955" spans="1:6" s="22" customFormat="1" ht="15.75">
      <c r="A955" s="83"/>
      <c r="B955" s="460"/>
      <c r="C955" s="83"/>
      <c r="D955" s="470"/>
      <c r="E955" s="475"/>
      <c r="F955" s="475"/>
    </row>
    <row r="956" spans="1:6" s="22" customFormat="1" ht="15.75">
      <c r="A956" s="83"/>
      <c r="B956" s="460"/>
      <c r="C956" s="83"/>
      <c r="D956" s="470"/>
      <c r="E956" s="475"/>
      <c r="F956" s="475"/>
    </row>
    <row r="957" spans="1:6" s="22" customFormat="1" ht="15.75">
      <c r="A957" s="83"/>
      <c r="B957" s="460"/>
      <c r="C957" s="83"/>
      <c r="D957" s="470"/>
      <c r="E957" s="475"/>
      <c r="F957" s="475"/>
    </row>
    <row r="958" spans="1:6" s="22" customFormat="1" ht="15.75">
      <c r="A958" s="83"/>
      <c r="B958" s="460"/>
      <c r="C958" s="83"/>
      <c r="D958" s="470"/>
      <c r="E958" s="475"/>
      <c r="F958" s="475"/>
    </row>
    <row r="959" spans="1:6" s="22" customFormat="1" ht="15.75">
      <c r="A959" s="83"/>
      <c r="B959" s="460"/>
      <c r="C959" s="83"/>
      <c r="D959" s="470"/>
      <c r="E959" s="475"/>
      <c r="F959" s="475"/>
    </row>
    <row r="960" spans="1:6" s="22" customFormat="1" ht="15.75">
      <c r="A960" s="83"/>
      <c r="B960" s="460"/>
      <c r="C960" s="83"/>
      <c r="D960" s="470"/>
      <c r="E960" s="475"/>
      <c r="F960" s="475"/>
    </row>
    <row r="961" spans="1:6" s="22" customFormat="1" ht="15.75">
      <c r="A961" s="83"/>
      <c r="B961" s="460"/>
      <c r="C961" s="83"/>
      <c r="D961" s="470"/>
      <c r="E961" s="475"/>
      <c r="F961" s="475"/>
    </row>
    <row r="962" spans="1:6" s="22" customFormat="1" ht="15.75">
      <c r="A962" s="83"/>
      <c r="B962" s="460"/>
      <c r="C962" s="83"/>
      <c r="D962" s="470"/>
      <c r="E962" s="475"/>
      <c r="F962" s="475"/>
    </row>
    <row r="963" spans="1:6" s="22" customFormat="1" ht="15.75">
      <c r="A963" s="83"/>
      <c r="B963" s="460"/>
      <c r="C963" s="83"/>
      <c r="D963" s="470"/>
      <c r="E963" s="475"/>
      <c r="F963" s="475"/>
    </row>
    <row r="964" spans="1:6" s="22" customFormat="1" ht="15.75">
      <c r="A964" s="83"/>
      <c r="B964" s="460"/>
      <c r="C964" s="83"/>
      <c r="D964" s="470"/>
      <c r="E964" s="475"/>
      <c r="F964" s="475"/>
    </row>
    <row r="965" spans="1:6" s="22" customFormat="1" ht="15.75">
      <c r="A965" s="83"/>
      <c r="B965" s="460"/>
      <c r="C965" s="83"/>
      <c r="D965" s="470"/>
      <c r="E965" s="475"/>
      <c r="F965" s="475"/>
    </row>
    <row r="966" spans="1:6" s="22" customFormat="1" ht="15.75">
      <c r="A966" s="83"/>
      <c r="B966" s="460"/>
      <c r="C966" s="83"/>
      <c r="D966" s="470"/>
      <c r="E966" s="475"/>
      <c r="F966" s="475"/>
    </row>
    <row r="967" spans="1:6" s="22" customFormat="1" ht="15.75">
      <c r="A967" s="83"/>
      <c r="B967" s="460"/>
      <c r="C967" s="83"/>
      <c r="D967" s="470"/>
      <c r="E967" s="475"/>
      <c r="F967" s="475"/>
    </row>
    <row r="968" spans="1:6" s="22" customFormat="1" ht="15.75">
      <c r="A968" s="83"/>
      <c r="B968" s="460"/>
      <c r="C968" s="83"/>
      <c r="D968" s="470"/>
      <c r="E968" s="475"/>
      <c r="F968" s="475"/>
    </row>
    <row r="969" spans="1:6" s="22" customFormat="1" ht="15.75">
      <c r="A969" s="83"/>
      <c r="B969" s="460"/>
      <c r="C969" s="83"/>
      <c r="D969" s="470"/>
      <c r="E969" s="475"/>
      <c r="F969" s="475"/>
    </row>
    <row r="970" spans="1:6" s="22" customFormat="1" ht="15.75">
      <c r="A970" s="83"/>
      <c r="B970" s="460"/>
      <c r="C970" s="83"/>
      <c r="D970" s="470"/>
      <c r="E970" s="475"/>
      <c r="F970" s="475"/>
    </row>
    <row r="971" spans="1:6" s="22" customFormat="1" ht="15.75">
      <c r="A971" s="83"/>
      <c r="B971" s="460"/>
      <c r="C971" s="83"/>
      <c r="D971" s="470"/>
      <c r="E971" s="475"/>
      <c r="F971" s="475"/>
    </row>
    <row r="972" spans="1:6" s="22" customFormat="1" ht="15.75">
      <c r="A972" s="83"/>
      <c r="B972" s="460"/>
      <c r="C972" s="83"/>
      <c r="D972" s="470"/>
      <c r="E972" s="475"/>
      <c r="F972" s="475"/>
    </row>
    <row r="973" spans="1:6" s="22" customFormat="1" ht="15.75">
      <c r="A973" s="83"/>
      <c r="B973" s="460"/>
      <c r="C973" s="83"/>
      <c r="D973" s="470"/>
      <c r="E973" s="475"/>
      <c r="F973" s="475"/>
    </row>
    <row r="974" spans="1:6" s="22" customFormat="1" ht="15.75">
      <c r="A974" s="83"/>
      <c r="B974" s="460"/>
      <c r="C974" s="83"/>
      <c r="D974" s="470"/>
      <c r="E974" s="475"/>
      <c r="F974" s="475"/>
    </row>
    <row r="975" spans="1:6" s="22" customFormat="1" ht="15.75">
      <c r="A975" s="83"/>
      <c r="B975" s="460"/>
      <c r="C975" s="83"/>
      <c r="D975" s="470"/>
      <c r="E975" s="475"/>
      <c r="F975" s="475"/>
    </row>
    <row r="976" spans="1:6" s="22" customFormat="1" ht="15.75">
      <c r="A976" s="83"/>
      <c r="B976" s="460"/>
      <c r="C976" s="83"/>
      <c r="D976" s="470"/>
      <c r="E976" s="475"/>
      <c r="F976" s="475"/>
    </row>
    <row r="977" spans="1:6" s="22" customFormat="1" ht="15.75">
      <c r="A977" s="83"/>
      <c r="B977" s="460"/>
      <c r="C977" s="83"/>
      <c r="D977" s="470"/>
      <c r="E977" s="475"/>
      <c r="F977" s="475"/>
    </row>
    <row r="978" spans="1:6" s="22" customFormat="1" ht="15.75">
      <c r="A978" s="83"/>
      <c r="B978" s="460"/>
      <c r="C978" s="83"/>
      <c r="D978" s="470"/>
      <c r="E978" s="475"/>
      <c r="F978" s="475"/>
    </row>
    <row r="979" spans="1:6" s="22" customFormat="1" ht="15.75">
      <c r="A979" s="83"/>
      <c r="B979" s="460"/>
      <c r="C979" s="83"/>
      <c r="D979" s="470"/>
      <c r="E979" s="475"/>
      <c r="F979" s="475"/>
    </row>
    <row r="980" spans="1:6" s="22" customFormat="1" ht="15.75">
      <c r="A980" s="83"/>
      <c r="B980" s="460"/>
      <c r="C980" s="83"/>
      <c r="D980" s="470"/>
      <c r="E980" s="475"/>
      <c r="F980" s="475"/>
    </row>
    <row r="981" spans="1:6" s="22" customFormat="1" ht="15.75">
      <c r="A981" s="83"/>
      <c r="B981" s="460"/>
      <c r="C981" s="83"/>
      <c r="D981" s="470"/>
      <c r="E981" s="475"/>
      <c r="F981" s="475"/>
    </row>
    <row r="982" spans="1:6" s="22" customFormat="1" ht="15.75">
      <c r="A982" s="83"/>
      <c r="B982" s="460"/>
      <c r="C982" s="83"/>
      <c r="D982" s="470"/>
      <c r="E982" s="475"/>
      <c r="F982" s="475"/>
    </row>
    <row r="983" spans="1:6" s="22" customFormat="1" ht="15.75">
      <c r="A983" s="83"/>
      <c r="B983" s="460"/>
      <c r="C983" s="83"/>
      <c r="D983" s="470"/>
      <c r="E983" s="475"/>
      <c r="F983" s="475"/>
    </row>
    <row r="984" spans="1:6" s="22" customFormat="1" ht="15.75">
      <c r="A984" s="83"/>
      <c r="B984" s="460"/>
      <c r="C984" s="83"/>
      <c r="D984" s="470"/>
      <c r="E984" s="475"/>
      <c r="F984" s="475"/>
    </row>
    <row r="985" spans="1:6" s="22" customFormat="1" ht="15.75">
      <c r="A985" s="83"/>
      <c r="B985" s="460"/>
      <c r="C985" s="83"/>
      <c r="D985" s="470"/>
      <c r="E985" s="475"/>
      <c r="F985" s="475"/>
    </row>
    <row r="986" spans="1:6" s="22" customFormat="1" ht="15.75">
      <c r="A986" s="83"/>
      <c r="B986" s="460"/>
      <c r="C986" s="83"/>
      <c r="D986" s="470"/>
      <c r="E986" s="475"/>
      <c r="F986" s="475"/>
    </row>
    <row r="987" spans="1:6" s="22" customFormat="1" ht="15.75">
      <c r="A987" s="83"/>
      <c r="B987" s="460"/>
      <c r="C987" s="83"/>
      <c r="D987" s="470"/>
      <c r="E987" s="475"/>
      <c r="F987" s="475"/>
    </row>
    <row r="988" spans="1:6" s="22" customFormat="1" ht="15.75">
      <c r="A988" s="83"/>
      <c r="B988" s="460"/>
      <c r="C988" s="83"/>
      <c r="D988" s="470"/>
      <c r="E988" s="475"/>
      <c r="F988" s="475"/>
    </row>
    <row r="989" spans="1:6" s="22" customFormat="1" ht="15.75">
      <c r="A989" s="83"/>
      <c r="B989" s="460"/>
      <c r="C989" s="83"/>
      <c r="D989" s="470"/>
      <c r="E989" s="475"/>
      <c r="F989" s="475"/>
    </row>
    <row r="990" spans="1:6" s="22" customFormat="1" ht="15.75">
      <c r="A990" s="83"/>
      <c r="B990" s="460"/>
      <c r="C990" s="83"/>
      <c r="D990" s="470"/>
      <c r="E990" s="475"/>
      <c r="F990" s="475"/>
    </row>
    <row r="991" spans="1:6" s="22" customFormat="1" ht="15.75">
      <c r="A991" s="83"/>
      <c r="B991" s="460"/>
      <c r="C991" s="83"/>
      <c r="D991" s="470"/>
      <c r="E991" s="475"/>
      <c r="F991" s="475"/>
    </row>
    <row r="992" spans="1:6" s="22" customFormat="1" ht="15.75">
      <c r="A992" s="83"/>
      <c r="B992" s="460"/>
      <c r="C992" s="83"/>
      <c r="D992" s="470"/>
      <c r="E992" s="475"/>
      <c r="F992" s="475"/>
    </row>
    <row r="993" spans="1:6" s="22" customFormat="1" ht="15.75">
      <c r="A993" s="83"/>
      <c r="B993" s="460"/>
      <c r="C993" s="83"/>
      <c r="D993" s="470"/>
      <c r="E993" s="475"/>
      <c r="F993" s="475"/>
    </row>
    <row r="994" spans="1:6" s="22" customFormat="1" ht="15.75">
      <c r="A994" s="83"/>
      <c r="B994" s="460"/>
      <c r="C994" s="83"/>
      <c r="D994" s="470"/>
      <c r="E994" s="475"/>
      <c r="F994" s="475"/>
    </row>
    <row r="995" spans="1:6" s="22" customFormat="1" ht="15.75">
      <c r="A995" s="83"/>
      <c r="B995" s="460"/>
      <c r="C995" s="83"/>
      <c r="D995" s="470"/>
      <c r="E995" s="475"/>
      <c r="F995" s="475"/>
    </row>
    <row r="996" spans="1:6" s="22" customFormat="1" ht="15.75">
      <c r="A996" s="83"/>
      <c r="B996" s="460"/>
      <c r="C996" s="83"/>
      <c r="D996" s="470"/>
      <c r="E996" s="475"/>
      <c r="F996" s="475"/>
    </row>
    <row r="997" spans="1:6" s="22" customFormat="1" ht="15.75">
      <c r="A997" s="83"/>
      <c r="B997" s="460"/>
      <c r="C997" s="83"/>
      <c r="D997" s="470"/>
      <c r="E997" s="475"/>
      <c r="F997" s="475"/>
    </row>
    <row r="998" spans="1:6" s="22" customFormat="1" ht="15.75">
      <c r="A998" s="83"/>
      <c r="B998" s="460"/>
      <c r="C998" s="83"/>
      <c r="D998" s="470"/>
      <c r="E998" s="475"/>
      <c r="F998" s="475"/>
    </row>
    <row r="999" spans="1:6" s="22" customFormat="1" ht="15.75">
      <c r="A999" s="83"/>
      <c r="B999" s="460"/>
      <c r="C999" s="83"/>
      <c r="D999" s="470"/>
      <c r="E999" s="475"/>
      <c r="F999" s="475"/>
    </row>
    <row r="1000" spans="1:6" s="22" customFormat="1" ht="15.75">
      <c r="A1000" s="83"/>
      <c r="B1000" s="460"/>
      <c r="C1000" s="83"/>
      <c r="D1000" s="470"/>
      <c r="E1000" s="475"/>
      <c r="F1000" s="475"/>
    </row>
    <row r="1001" spans="1:6" s="22" customFormat="1" ht="15.75">
      <c r="A1001" s="83"/>
      <c r="B1001" s="460"/>
      <c r="C1001" s="83"/>
      <c r="D1001" s="470"/>
      <c r="E1001" s="475"/>
      <c r="F1001" s="475"/>
    </row>
    <row r="1002" spans="1:6" s="22" customFormat="1" ht="15.75">
      <c r="A1002" s="83"/>
      <c r="B1002" s="460"/>
      <c r="C1002" s="83"/>
      <c r="D1002" s="470"/>
      <c r="E1002" s="475"/>
      <c r="F1002" s="475"/>
    </row>
    <row r="1003" spans="1:6" s="22" customFormat="1" ht="15.75">
      <c r="A1003" s="83"/>
      <c r="B1003" s="460"/>
      <c r="C1003" s="83"/>
      <c r="D1003" s="470"/>
      <c r="E1003" s="475"/>
      <c r="F1003" s="475"/>
    </row>
    <row r="1004" spans="1:6" s="22" customFormat="1" ht="15.75">
      <c r="A1004" s="83"/>
      <c r="B1004" s="460"/>
      <c r="C1004" s="83"/>
      <c r="D1004" s="470"/>
      <c r="E1004" s="475"/>
      <c r="F1004" s="475"/>
    </row>
    <row r="1005" spans="1:6" s="22" customFormat="1" ht="15.75">
      <c r="A1005" s="83"/>
      <c r="B1005" s="460"/>
      <c r="C1005" s="83"/>
      <c r="D1005" s="470"/>
      <c r="E1005" s="475"/>
      <c r="F1005" s="475"/>
    </row>
    <row r="1006" spans="1:6" s="22" customFormat="1" ht="15.75">
      <c r="A1006" s="83"/>
      <c r="B1006" s="460"/>
      <c r="C1006" s="83"/>
      <c r="D1006" s="470"/>
      <c r="E1006" s="475"/>
      <c r="F1006" s="475"/>
    </row>
    <row r="1007" spans="1:6" s="22" customFormat="1" ht="15.75">
      <c r="A1007" s="83"/>
      <c r="B1007" s="460"/>
      <c r="C1007" s="83"/>
      <c r="D1007" s="470"/>
      <c r="E1007" s="475"/>
      <c r="F1007" s="475"/>
    </row>
    <row r="1008" spans="1:6" s="22" customFormat="1" ht="15.75">
      <c r="A1008" s="83"/>
      <c r="B1008" s="460"/>
      <c r="C1008" s="83"/>
      <c r="D1008" s="470"/>
      <c r="E1008" s="475"/>
      <c r="F1008" s="475"/>
    </row>
    <row r="1009" spans="1:6" s="22" customFormat="1" ht="15.75">
      <c r="A1009" s="83"/>
      <c r="B1009" s="460"/>
      <c r="C1009" s="83"/>
      <c r="D1009" s="470"/>
      <c r="E1009" s="475"/>
      <c r="F1009" s="475"/>
    </row>
    <row r="1010" spans="1:6" s="22" customFormat="1" ht="15.75">
      <c r="A1010" s="83"/>
      <c r="B1010" s="460"/>
      <c r="C1010" s="83"/>
      <c r="D1010" s="470"/>
      <c r="E1010" s="475"/>
      <c r="F1010" s="475"/>
    </row>
    <row r="1011" spans="1:6" s="22" customFormat="1" ht="15.75">
      <c r="A1011" s="83"/>
      <c r="B1011" s="460"/>
      <c r="C1011" s="83"/>
      <c r="D1011" s="470"/>
      <c r="E1011" s="475"/>
      <c r="F1011" s="475"/>
    </row>
    <row r="1012" spans="1:6" s="22" customFormat="1" ht="15.75">
      <c r="A1012" s="83"/>
      <c r="B1012" s="460"/>
      <c r="C1012" s="83"/>
      <c r="D1012" s="470"/>
      <c r="E1012" s="475"/>
      <c r="F1012" s="475"/>
    </row>
    <row r="1013" spans="1:6" s="22" customFormat="1" ht="15.75">
      <c r="A1013" s="83"/>
      <c r="B1013" s="460"/>
      <c r="C1013" s="83"/>
      <c r="D1013" s="470"/>
      <c r="E1013" s="475"/>
      <c r="F1013" s="475"/>
    </row>
    <row r="1014" spans="1:6" s="22" customFormat="1" ht="15.75">
      <c r="A1014" s="83"/>
      <c r="B1014" s="460"/>
      <c r="C1014" s="83"/>
      <c r="D1014" s="470"/>
      <c r="E1014" s="475"/>
      <c r="F1014" s="475"/>
    </row>
    <row r="1015" spans="1:6" s="22" customFormat="1" ht="15.75">
      <c r="A1015" s="83"/>
      <c r="B1015" s="460"/>
      <c r="C1015" s="83"/>
      <c r="D1015" s="470"/>
      <c r="E1015" s="475"/>
      <c r="F1015" s="475"/>
    </row>
    <row r="1016" spans="1:6" s="22" customFormat="1" ht="15.75">
      <c r="A1016" s="83"/>
      <c r="B1016" s="460"/>
      <c r="C1016" s="83"/>
      <c r="D1016" s="470"/>
      <c r="E1016" s="475"/>
      <c r="F1016" s="475"/>
    </row>
    <row r="1017" spans="1:6" s="22" customFormat="1" ht="15.75">
      <c r="A1017" s="83"/>
      <c r="B1017" s="460"/>
      <c r="C1017" s="83"/>
      <c r="D1017" s="470"/>
      <c r="E1017" s="475"/>
      <c r="F1017" s="475"/>
    </row>
    <row r="1018" spans="1:6" s="22" customFormat="1" ht="15.75">
      <c r="A1018" s="83"/>
      <c r="B1018" s="460"/>
      <c r="C1018" s="83"/>
      <c r="D1018" s="470"/>
      <c r="E1018" s="475"/>
      <c r="F1018" s="475"/>
    </row>
    <row r="1019" spans="1:6" s="22" customFormat="1" ht="15.75">
      <c r="A1019" s="83"/>
      <c r="B1019" s="460"/>
      <c r="C1019" s="83"/>
      <c r="D1019" s="470"/>
      <c r="E1019" s="475"/>
      <c r="F1019" s="475"/>
    </row>
    <row r="1020" spans="1:6" s="22" customFormat="1" ht="15.75">
      <c r="A1020" s="83"/>
      <c r="B1020" s="460"/>
      <c r="C1020" s="83"/>
      <c r="D1020" s="470"/>
      <c r="E1020" s="475"/>
      <c r="F1020" s="475"/>
    </row>
    <row r="1021" spans="1:6" s="22" customFormat="1" ht="15.75">
      <c r="A1021" s="83"/>
      <c r="B1021" s="460"/>
      <c r="C1021" s="83"/>
      <c r="D1021" s="470"/>
      <c r="E1021" s="475"/>
      <c r="F1021" s="475"/>
    </row>
    <row r="1022" spans="1:6" s="22" customFormat="1" ht="15.75">
      <c r="A1022" s="83"/>
      <c r="B1022" s="460"/>
      <c r="C1022" s="83"/>
      <c r="D1022" s="470"/>
      <c r="E1022" s="475"/>
      <c r="F1022" s="475"/>
    </row>
    <row r="1023" spans="1:6" s="22" customFormat="1" ht="15.75">
      <c r="A1023" s="83"/>
      <c r="B1023" s="460"/>
      <c r="C1023" s="83"/>
      <c r="D1023" s="470"/>
      <c r="E1023" s="475"/>
      <c r="F1023" s="475"/>
    </row>
    <row r="1024" spans="1:6" s="22" customFormat="1" ht="15.75">
      <c r="A1024" s="83"/>
      <c r="B1024" s="460"/>
      <c r="C1024" s="83"/>
      <c r="D1024" s="470"/>
      <c r="E1024" s="475"/>
      <c r="F1024" s="475"/>
    </row>
    <row r="1025" spans="1:6" s="22" customFormat="1" ht="15.75">
      <c r="A1025" s="83"/>
      <c r="B1025" s="460"/>
      <c r="C1025" s="83"/>
      <c r="D1025" s="470"/>
      <c r="E1025" s="475"/>
      <c r="F1025" s="475"/>
    </row>
    <row r="1026" spans="1:6" s="22" customFormat="1" ht="15.75">
      <c r="A1026" s="83"/>
      <c r="B1026" s="460"/>
      <c r="C1026" s="83"/>
      <c r="D1026" s="470"/>
      <c r="E1026" s="475"/>
      <c r="F1026" s="475"/>
    </row>
    <row r="1027" spans="1:6" s="22" customFormat="1" ht="15.75">
      <c r="A1027" s="83"/>
      <c r="B1027" s="460"/>
      <c r="C1027" s="83"/>
      <c r="D1027" s="470"/>
      <c r="E1027" s="475"/>
      <c r="F1027" s="475"/>
    </row>
    <row r="1028" spans="1:6" s="22" customFormat="1" ht="15.75">
      <c r="A1028" s="83"/>
      <c r="B1028" s="460"/>
      <c r="C1028" s="83"/>
      <c r="D1028" s="470"/>
      <c r="E1028" s="475"/>
      <c r="F1028" s="475"/>
    </row>
    <row r="1029" spans="1:6" s="22" customFormat="1" ht="15.75">
      <c r="A1029" s="83"/>
      <c r="B1029" s="460"/>
      <c r="C1029" s="83"/>
      <c r="D1029" s="470"/>
      <c r="E1029" s="475"/>
      <c r="F1029" s="475"/>
    </row>
    <row r="1030" spans="1:6" s="22" customFormat="1" ht="15.75">
      <c r="A1030" s="83"/>
      <c r="B1030" s="460"/>
      <c r="C1030" s="83"/>
      <c r="D1030" s="470"/>
      <c r="E1030" s="475"/>
      <c r="F1030" s="475"/>
    </row>
    <row r="1031" spans="1:6" s="22" customFormat="1" ht="15.75">
      <c r="A1031" s="83"/>
      <c r="B1031" s="460"/>
      <c r="C1031" s="83"/>
      <c r="D1031" s="470"/>
      <c r="E1031" s="475"/>
      <c r="F1031" s="475"/>
    </row>
    <row r="1032" spans="1:6" s="22" customFormat="1" ht="15.75">
      <c r="A1032" s="83"/>
      <c r="B1032" s="460"/>
      <c r="C1032" s="83"/>
      <c r="D1032" s="470"/>
      <c r="E1032" s="475"/>
      <c r="F1032" s="475"/>
    </row>
    <row r="1033" spans="1:6" s="22" customFormat="1" ht="15.75">
      <c r="A1033" s="83"/>
      <c r="B1033" s="460"/>
      <c r="C1033" s="83"/>
      <c r="D1033" s="470"/>
      <c r="E1033" s="475"/>
      <c r="F1033" s="475"/>
    </row>
    <row r="1034" spans="1:6" s="22" customFormat="1" ht="15.75">
      <c r="A1034" s="83"/>
      <c r="B1034" s="460"/>
      <c r="C1034" s="83"/>
      <c r="D1034" s="470"/>
      <c r="E1034" s="475"/>
      <c r="F1034" s="475"/>
    </row>
    <row r="1035" spans="1:6" s="22" customFormat="1" ht="15.75">
      <c r="A1035" s="83"/>
      <c r="B1035" s="460"/>
      <c r="C1035" s="83"/>
      <c r="D1035" s="470"/>
      <c r="E1035" s="475"/>
      <c r="F1035" s="475"/>
    </row>
    <row r="1036" spans="1:6" s="22" customFormat="1" ht="15.75">
      <c r="A1036" s="83"/>
      <c r="B1036" s="460"/>
      <c r="C1036" s="83"/>
      <c r="D1036" s="470"/>
      <c r="E1036" s="475"/>
      <c r="F1036" s="475"/>
    </row>
    <row r="1037" spans="1:6" s="22" customFormat="1" ht="15.75">
      <c r="A1037" s="83"/>
      <c r="B1037" s="460"/>
      <c r="C1037" s="83"/>
      <c r="D1037" s="470"/>
      <c r="E1037" s="475"/>
      <c r="F1037" s="475"/>
    </row>
    <row r="1038" spans="1:6" s="22" customFormat="1" ht="15.75">
      <c r="A1038" s="83"/>
      <c r="B1038" s="460"/>
      <c r="C1038" s="83"/>
      <c r="D1038" s="470"/>
      <c r="E1038" s="475"/>
      <c r="F1038" s="475"/>
    </row>
    <row r="1039" spans="1:6" s="22" customFormat="1" ht="15.75">
      <c r="A1039" s="83"/>
      <c r="B1039" s="460"/>
      <c r="C1039" s="83"/>
      <c r="D1039" s="470"/>
      <c r="E1039" s="475"/>
      <c r="F1039" s="475"/>
    </row>
    <row r="1040" spans="1:6" s="22" customFormat="1" ht="15.75">
      <c r="A1040" s="83"/>
      <c r="B1040" s="460"/>
      <c r="C1040" s="83"/>
      <c r="D1040" s="470"/>
      <c r="E1040" s="475"/>
      <c r="F1040" s="475"/>
    </row>
    <row r="1041" spans="1:6" s="22" customFormat="1" ht="15.75">
      <c r="A1041" s="83"/>
      <c r="B1041" s="460"/>
      <c r="C1041" s="83"/>
      <c r="D1041" s="470"/>
      <c r="E1041" s="475"/>
      <c r="F1041" s="475"/>
    </row>
    <row r="1042" spans="1:6" s="22" customFormat="1" ht="15.75">
      <c r="A1042" s="83"/>
      <c r="B1042" s="460"/>
      <c r="C1042" s="83"/>
      <c r="D1042" s="470"/>
      <c r="E1042" s="475"/>
      <c r="F1042" s="475"/>
    </row>
    <row r="1043" spans="1:6" s="22" customFormat="1" ht="15.75">
      <c r="A1043" s="83"/>
      <c r="B1043" s="460"/>
      <c r="C1043" s="83"/>
      <c r="D1043" s="470"/>
      <c r="E1043" s="475"/>
      <c r="F1043" s="475"/>
    </row>
    <row r="1044" spans="1:6" s="22" customFormat="1" ht="15.75">
      <c r="A1044" s="83"/>
      <c r="B1044" s="460"/>
      <c r="C1044" s="83"/>
      <c r="D1044" s="470"/>
      <c r="E1044" s="475"/>
      <c r="F1044" s="475"/>
    </row>
    <row r="1045" spans="1:6" s="22" customFormat="1" ht="15.75">
      <c r="A1045" s="83"/>
      <c r="B1045" s="460"/>
      <c r="C1045" s="83"/>
      <c r="D1045" s="470"/>
      <c r="E1045" s="475"/>
      <c r="F1045" s="475"/>
    </row>
    <row r="1046" spans="1:6" s="22" customFormat="1" ht="15.75">
      <c r="A1046" s="83"/>
      <c r="B1046" s="460"/>
      <c r="C1046" s="83"/>
      <c r="D1046" s="470"/>
      <c r="E1046" s="475"/>
      <c r="F1046" s="475"/>
    </row>
    <row r="1047" spans="1:6" s="22" customFormat="1" ht="15.75">
      <c r="A1047" s="83"/>
      <c r="B1047" s="460"/>
      <c r="C1047" s="83"/>
      <c r="D1047" s="470"/>
      <c r="E1047" s="475"/>
      <c r="F1047" s="475"/>
    </row>
    <row r="1048" spans="1:6" s="22" customFormat="1" ht="15.75">
      <c r="A1048" s="83"/>
      <c r="B1048" s="460"/>
      <c r="C1048" s="83"/>
      <c r="D1048" s="470"/>
      <c r="E1048" s="475"/>
      <c r="F1048" s="475"/>
    </row>
    <row r="1049" spans="1:6" s="22" customFormat="1" ht="15.75">
      <c r="A1049" s="83"/>
      <c r="B1049" s="460"/>
      <c r="C1049" s="83"/>
      <c r="D1049" s="470"/>
      <c r="E1049" s="475"/>
      <c r="F1049" s="475"/>
    </row>
    <row r="1050" spans="1:6" s="22" customFormat="1" ht="15.75">
      <c r="A1050" s="83"/>
      <c r="B1050" s="460"/>
      <c r="C1050" s="83"/>
      <c r="D1050" s="470"/>
      <c r="E1050" s="475"/>
      <c r="F1050" s="475"/>
    </row>
    <row r="1051" spans="1:6" s="22" customFormat="1" ht="15.75">
      <c r="A1051" s="83"/>
      <c r="B1051" s="460"/>
      <c r="C1051" s="83"/>
      <c r="D1051" s="470"/>
      <c r="E1051" s="475"/>
      <c r="F1051" s="475"/>
    </row>
    <row r="1052" spans="1:6" s="22" customFormat="1" ht="15.75">
      <c r="A1052" s="83"/>
      <c r="B1052" s="460"/>
      <c r="C1052" s="83"/>
      <c r="D1052" s="470"/>
      <c r="E1052" s="475"/>
      <c r="F1052" s="475"/>
    </row>
    <row r="1053" spans="1:6" s="22" customFormat="1" ht="15.75">
      <c r="A1053" s="83"/>
      <c r="B1053" s="460"/>
      <c r="C1053" s="83"/>
      <c r="D1053" s="470"/>
      <c r="E1053" s="475"/>
      <c r="F1053" s="475"/>
    </row>
    <row r="1054" spans="1:6" s="22" customFormat="1" ht="15.75">
      <c r="A1054" s="83"/>
      <c r="B1054" s="460"/>
      <c r="C1054" s="83"/>
      <c r="D1054" s="470"/>
      <c r="E1054" s="475"/>
      <c r="F1054" s="475"/>
    </row>
    <row r="1055" spans="1:6" s="22" customFormat="1" ht="15.75">
      <c r="A1055" s="83"/>
      <c r="B1055" s="460"/>
      <c r="C1055" s="83"/>
      <c r="D1055" s="470"/>
      <c r="E1055" s="475"/>
      <c r="F1055" s="475"/>
    </row>
    <row r="1056" spans="1:6" s="22" customFormat="1" ht="15.75">
      <c r="A1056" s="83"/>
      <c r="B1056" s="460"/>
      <c r="C1056" s="83"/>
      <c r="D1056" s="470"/>
      <c r="E1056" s="475"/>
      <c r="F1056" s="475"/>
    </row>
    <row r="1057" spans="1:6" s="22" customFormat="1" ht="15.75">
      <c r="A1057" s="83"/>
      <c r="B1057" s="460"/>
      <c r="C1057" s="83"/>
      <c r="D1057" s="470"/>
      <c r="E1057" s="475"/>
      <c r="F1057" s="475"/>
    </row>
    <row r="1058" spans="1:6" s="22" customFormat="1" ht="15.75">
      <c r="A1058" s="83"/>
      <c r="B1058" s="460"/>
      <c r="C1058" s="83"/>
      <c r="D1058" s="470"/>
      <c r="E1058" s="475"/>
      <c r="F1058" s="475"/>
    </row>
    <row r="1059" spans="1:6" s="22" customFormat="1" ht="15.75">
      <c r="A1059" s="83"/>
      <c r="B1059" s="460"/>
      <c r="C1059" s="83"/>
      <c r="D1059" s="470"/>
      <c r="E1059" s="475"/>
      <c r="F1059" s="475"/>
    </row>
    <row r="1060" spans="1:6" s="22" customFormat="1" ht="15.75">
      <c r="A1060" s="83"/>
      <c r="B1060" s="460"/>
      <c r="C1060" s="83"/>
      <c r="D1060" s="470"/>
      <c r="E1060" s="475"/>
      <c r="F1060" s="475"/>
    </row>
    <row r="1061" spans="1:6" s="22" customFormat="1" ht="15.75">
      <c r="A1061" s="83"/>
      <c r="B1061" s="460"/>
      <c r="C1061" s="83"/>
      <c r="D1061" s="470"/>
      <c r="E1061" s="475"/>
      <c r="F1061" s="475"/>
    </row>
    <row r="1062" spans="1:6" s="22" customFormat="1" ht="15.75">
      <c r="A1062" s="83"/>
      <c r="B1062" s="460"/>
      <c r="C1062" s="83"/>
      <c r="D1062" s="470"/>
      <c r="E1062" s="475"/>
      <c r="F1062" s="475"/>
    </row>
    <row r="1063" spans="1:6" s="22" customFormat="1" ht="15.75">
      <c r="A1063" s="83"/>
      <c r="B1063" s="460"/>
      <c r="C1063" s="83"/>
      <c r="D1063" s="470"/>
      <c r="E1063" s="475"/>
      <c r="F1063" s="475"/>
    </row>
    <row r="1064" spans="1:6" s="22" customFormat="1" ht="15.75">
      <c r="A1064" s="83"/>
      <c r="B1064" s="460"/>
      <c r="C1064" s="83"/>
      <c r="D1064" s="470"/>
      <c r="E1064" s="475"/>
      <c r="F1064" s="475"/>
    </row>
    <row r="1065" spans="1:6" s="22" customFormat="1" ht="15.75">
      <c r="A1065" s="83"/>
      <c r="B1065" s="460"/>
      <c r="C1065" s="83"/>
      <c r="D1065" s="470"/>
      <c r="E1065" s="475"/>
      <c r="F1065" s="475"/>
    </row>
    <row r="1066" spans="1:6" s="22" customFormat="1" ht="15.75">
      <c r="A1066" s="83"/>
      <c r="B1066" s="460"/>
      <c r="C1066" s="83"/>
      <c r="D1066" s="470"/>
      <c r="E1066" s="475"/>
      <c r="F1066" s="475"/>
    </row>
    <row r="1067" spans="1:6" s="22" customFormat="1" ht="15.75">
      <c r="A1067" s="83"/>
      <c r="B1067" s="460"/>
      <c r="C1067" s="83"/>
      <c r="D1067" s="470"/>
      <c r="E1067" s="475"/>
      <c r="F1067" s="475"/>
    </row>
    <row r="1068" spans="1:6" s="22" customFormat="1" ht="15.75">
      <c r="A1068" s="83"/>
      <c r="B1068" s="460"/>
      <c r="C1068" s="83"/>
      <c r="D1068" s="470"/>
      <c r="E1068" s="475"/>
      <c r="F1068" s="475"/>
    </row>
    <row r="1069" spans="1:6" s="22" customFormat="1" ht="15.75">
      <c r="A1069" s="83"/>
      <c r="B1069" s="460"/>
      <c r="C1069" s="83"/>
      <c r="D1069" s="470"/>
      <c r="E1069" s="475"/>
      <c r="F1069" s="475"/>
    </row>
    <row r="1070" spans="1:6" s="22" customFormat="1" ht="15.75">
      <c r="A1070" s="83"/>
      <c r="B1070" s="460"/>
      <c r="C1070" s="83"/>
      <c r="D1070" s="470"/>
      <c r="E1070" s="475"/>
      <c r="F1070" s="475"/>
    </row>
    <row r="1071" spans="1:6" s="22" customFormat="1" ht="15.75">
      <c r="A1071" s="83"/>
      <c r="B1071" s="460"/>
      <c r="C1071" s="83"/>
      <c r="D1071" s="470"/>
      <c r="E1071" s="475"/>
      <c r="F1071" s="475"/>
    </row>
    <row r="1072" spans="1:6" s="22" customFormat="1" ht="15.75">
      <c r="A1072" s="83"/>
      <c r="B1072" s="460"/>
      <c r="C1072" s="83"/>
      <c r="D1072" s="470"/>
      <c r="E1072" s="475"/>
      <c r="F1072" s="475"/>
    </row>
    <row r="1073" spans="1:6" s="22" customFormat="1" ht="15.75">
      <c r="A1073" s="83"/>
      <c r="B1073" s="460"/>
      <c r="C1073" s="83"/>
      <c r="D1073" s="470"/>
      <c r="E1073" s="475"/>
      <c r="F1073" s="475"/>
    </row>
    <row r="1074" spans="1:6" s="22" customFormat="1" ht="15.75">
      <c r="A1074" s="83"/>
      <c r="B1074" s="460"/>
      <c r="C1074" s="83"/>
      <c r="D1074" s="470"/>
      <c r="E1074" s="475"/>
      <c r="F1074" s="475"/>
    </row>
    <row r="1075" spans="1:6" s="22" customFormat="1" ht="15.75">
      <c r="A1075" s="83"/>
      <c r="B1075" s="460"/>
      <c r="C1075" s="83"/>
      <c r="D1075" s="470"/>
      <c r="E1075" s="475"/>
      <c r="F1075" s="475"/>
    </row>
    <row r="1076" spans="1:6" s="22" customFormat="1" ht="15.75">
      <c r="A1076" s="83"/>
      <c r="B1076" s="460"/>
      <c r="C1076" s="83"/>
      <c r="D1076" s="470"/>
      <c r="E1076" s="475"/>
      <c r="F1076" s="475"/>
    </row>
    <row r="1077" spans="1:6" s="22" customFormat="1" ht="15.75">
      <c r="A1077" s="83"/>
      <c r="B1077" s="460"/>
      <c r="C1077" s="83"/>
      <c r="D1077" s="470"/>
      <c r="E1077" s="475"/>
      <c r="F1077" s="475"/>
    </row>
    <row r="1078" spans="1:6" s="22" customFormat="1" ht="15.75">
      <c r="A1078" s="83"/>
      <c r="B1078" s="460"/>
      <c r="C1078" s="83"/>
      <c r="D1078" s="470"/>
      <c r="E1078" s="475"/>
      <c r="F1078" s="475"/>
    </row>
    <row r="1079" spans="1:6" s="22" customFormat="1" ht="15.75">
      <c r="A1079" s="83"/>
      <c r="B1079" s="460"/>
      <c r="C1079" s="83"/>
      <c r="D1079" s="470"/>
      <c r="E1079" s="475"/>
      <c r="F1079" s="475"/>
    </row>
    <row r="1080" spans="1:6" s="22" customFormat="1" ht="15.75">
      <c r="A1080" s="83"/>
      <c r="B1080" s="460"/>
      <c r="C1080" s="83"/>
      <c r="D1080" s="470"/>
      <c r="E1080" s="475"/>
      <c r="F1080" s="475"/>
    </row>
    <row r="1081" spans="1:6" s="22" customFormat="1" ht="15.75">
      <c r="A1081" s="83"/>
      <c r="B1081" s="460"/>
      <c r="C1081" s="83"/>
      <c r="D1081" s="470"/>
      <c r="E1081" s="475"/>
      <c r="F1081" s="475"/>
    </row>
    <row r="1082" spans="1:6" s="22" customFormat="1" ht="15.75">
      <c r="A1082" s="83"/>
      <c r="B1082" s="460"/>
      <c r="C1082" s="83"/>
      <c r="D1082" s="470"/>
      <c r="E1082" s="475"/>
      <c r="F1082" s="475"/>
    </row>
    <row r="1083" spans="1:6" s="22" customFormat="1" ht="15.75">
      <c r="A1083" s="83"/>
      <c r="B1083" s="460"/>
      <c r="C1083" s="83"/>
      <c r="D1083" s="470"/>
      <c r="E1083" s="475"/>
      <c r="F1083" s="475"/>
    </row>
    <row r="1084" spans="1:6" s="22" customFormat="1" ht="15.75">
      <c r="A1084" s="83"/>
      <c r="B1084" s="460"/>
      <c r="C1084" s="83"/>
      <c r="D1084" s="470"/>
      <c r="E1084" s="475"/>
      <c r="F1084" s="475"/>
    </row>
    <row r="1085" spans="1:6" s="22" customFormat="1" ht="15.75">
      <c r="A1085" s="83"/>
      <c r="B1085" s="460"/>
      <c r="C1085" s="83"/>
      <c r="D1085" s="470"/>
      <c r="E1085" s="475"/>
      <c r="F1085" s="475"/>
    </row>
    <row r="1086" spans="1:6" s="22" customFormat="1" ht="15.75">
      <c r="A1086" s="83"/>
      <c r="B1086" s="460"/>
      <c r="C1086" s="83"/>
      <c r="D1086" s="470"/>
      <c r="E1086" s="475"/>
      <c r="F1086" s="475"/>
    </row>
    <row r="1087" spans="1:6" s="22" customFormat="1" ht="15.75">
      <c r="A1087" s="83"/>
      <c r="B1087" s="460"/>
      <c r="C1087" s="83"/>
      <c r="D1087" s="470"/>
      <c r="E1087" s="475"/>
      <c r="F1087" s="475"/>
    </row>
    <row r="1088" spans="1:6" s="22" customFormat="1" ht="15.75">
      <c r="A1088" s="83"/>
      <c r="B1088" s="460"/>
      <c r="C1088" s="83"/>
      <c r="D1088" s="470"/>
      <c r="E1088" s="475"/>
      <c r="F1088" s="475"/>
    </row>
    <row r="1089" spans="1:6" s="22" customFormat="1" ht="15.75">
      <c r="A1089" s="83"/>
      <c r="B1089" s="460"/>
      <c r="C1089" s="83"/>
      <c r="D1089" s="470"/>
      <c r="E1089" s="475"/>
      <c r="F1089" s="475"/>
    </row>
    <row r="1090" spans="1:6" s="22" customFormat="1" ht="15.75">
      <c r="A1090" s="83"/>
      <c r="B1090" s="460"/>
      <c r="C1090" s="83"/>
      <c r="D1090" s="470"/>
      <c r="E1090" s="475"/>
      <c r="F1090" s="475"/>
    </row>
    <row r="1091" spans="1:6" s="22" customFormat="1" ht="15.75">
      <c r="A1091" s="83"/>
      <c r="B1091" s="460"/>
      <c r="C1091" s="83"/>
      <c r="D1091" s="470"/>
      <c r="E1091" s="475"/>
      <c r="F1091" s="475"/>
    </row>
    <row r="1092" spans="1:6" s="22" customFormat="1" ht="15.75">
      <c r="A1092" s="83"/>
      <c r="B1092" s="460"/>
      <c r="C1092" s="83"/>
      <c r="D1092" s="470"/>
      <c r="E1092" s="475"/>
      <c r="F1092" s="475"/>
    </row>
    <row r="1093" spans="1:6" s="22" customFormat="1" ht="15.75">
      <c r="A1093" s="83"/>
      <c r="B1093" s="460"/>
      <c r="C1093" s="83"/>
      <c r="D1093" s="470"/>
      <c r="E1093" s="475"/>
      <c r="F1093" s="475"/>
    </row>
    <row r="1094" spans="1:6" s="22" customFormat="1" ht="15.75">
      <c r="A1094" s="83"/>
      <c r="B1094" s="460"/>
      <c r="C1094" s="83"/>
      <c r="D1094" s="470"/>
      <c r="E1094" s="475"/>
      <c r="F1094" s="475"/>
    </row>
    <row r="1095" spans="1:6" s="22" customFormat="1" ht="15.75">
      <c r="A1095" s="83"/>
      <c r="B1095" s="460"/>
      <c r="C1095" s="83"/>
      <c r="D1095" s="470"/>
      <c r="E1095" s="475"/>
      <c r="F1095" s="475"/>
    </row>
    <row r="1096" spans="1:6" s="22" customFormat="1" ht="15.75">
      <c r="A1096" s="83"/>
      <c r="B1096" s="460"/>
      <c r="C1096" s="83"/>
      <c r="D1096" s="470"/>
      <c r="E1096" s="475"/>
      <c r="F1096" s="475"/>
    </row>
    <row r="1097" spans="1:6" s="22" customFormat="1" ht="15.75">
      <c r="A1097" s="83"/>
      <c r="B1097" s="460"/>
      <c r="C1097" s="83"/>
      <c r="D1097" s="470"/>
      <c r="E1097" s="475"/>
      <c r="F1097" s="475"/>
    </row>
    <row r="1098" spans="1:6" s="22" customFormat="1" ht="15.75">
      <c r="A1098" s="83"/>
      <c r="B1098" s="460"/>
      <c r="C1098" s="83"/>
      <c r="D1098" s="470"/>
      <c r="E1098" s="475"/>
      <c r="F1098" s="475"/>
    </row>
    <row r="1099" spans="1:6" s="22" customFormat="1" ht="15.75">
      <c r="A1099" s="83"/>
      <c r="B1099" s="460"/>
      <c r="C1099" s="83"/>
      <c r="D1099" s="470"/>
      <c r="E1099" s="475"/>
      <c r="F1099" s="475"/>
    </row>
    <row r="1100" spans="1:6" s="22" customFormat="1" ht="15.75">
      <c r="A1100" s="83"/>
      <c r="B1100" s="460"/>
      <c r="C1100" s="83"/>
      <c r="D1100" s="470"/>
      <c r="E1100" s="475"/>
      <c r="F1100" s="475"/>
    </row>
    <row r="1101" spans="1:6" s="22" customFormat="1" ht="15.75">
      <c r="A1101" s="83"/>
      <c r="B1101" s="460"/>
      <c r="C1101" s="83"/>
      <c r="D1101" s="470"/>
      <c r="E1101" s="475"/>
      <c r="F1101" s="475"/>
    </row>
    <row r="1102" spans="1:6" s="22" customFormat="1" ht="15.75">
      <c r="A1102" s="83"/>
      <c r="B1102" s="460"/>
      <c r="C1102" s="83"/>
      <c r="D1102" s="470"/>
      <c r="E1102" s="475"/>
      <c r="F1102" s="475"/>
    </row>
    <row r="1103" spans="1:6" s="22" customFormat="1" ht="15.75">
      <c r="A1103" s="83"/>
      <c r="B1103" s="460"/>
      <c r="C1103" s="83"/>
      <c r="D1103" s="470"/>
      <c r="E1103" s="475"/>
      <c r="F1103" s="475"/>
    </row>
    <row r="1104" spans="1:6" s="22" customFormat="1" ht="15.75">
      <c r="A1104" s="83"/>
      <c r="B1104" s="460"/>
      <c r="C1104" s="83"/>
      <c r="D1104" s="470"/>
      <c r="E1104" s="475"/>
      <c r="F1104" s="475"/>
    </row>
    <row r="1105" spans="1:6" s="22" customFormat="1" ht="15.75">
      <c r="A1105" s="83"/>
      <c r="B1105" s="460"/>
      <c r="C1105" s="83"/>
      <c r="D1105" s="470"/>
      <c r="E1105" s="475"/>
      <c r="F1105" s="475"/>
    </row>
    <row r="1106" spans="1:6" s="22" customFormat="1" ht="15.75">
      <c r="A1106" s="83"/>
      <c r="B1106" s="460"/>
      <c r="C1106" s="83"/>
      <c r="D1106" s="470"/>
      <c r="E1106" s="475"/>
      <c r="F1106" s="475"/>
    </row>
    <row r="1107" spans="1:6" s="22" customFormat="1" ht="15.75">
      <c r="A1107" s="83"/>
      <c r="B1107" s="460"/>
      <c r="C1107" s="83"/>
      <c r="D1107" s="470"/>
      <c r="E1107" s="475"/>
      <c r="F1107" s="475"/>
    </row>
    <row r="1108" spans="1:6" s="22" customFormat="1" ht="15.75">
      <c r="A1108" s="83"/>
      <c r="B1108" s="460"/>
      <c r="C1108" s="83"/>
      <c r="D1108" s="470"/>
      <c r="E1108" s="475"/>
      <c r="F1108" s="475"/>
    </row>
    <row r="1109" spans="1:6" s="22" customFormat="1" ht="15.75">
      <c r="A1109" s="83"/>
      <c r="B1109" s="460"/>
      <c r="C1109" s="83"/>
      <c r="D1109" s="470"/>
      <c r="E1109" s="475"/>
      <c r="F1109" s="475"/>
    </row>
    <row r="1110" spans="1:6" s="22" customFormat="1" ht="15.75">
      <c r="A1110" s="83"/>
      <c r="B1110" s="460"/>
      <c r="C1110" s="83"/>
      <c r="D1110" s="470"/>
      <c r="E1110" s="475"/>
      <c r="F1110" s="475"/>
    </row>
    <row r="1111" spans="1:6" s="22" customFormat="1" ht="15.75">
      <c r="A1111" s="83"/>
      <c r="B1111" s="460"/>
      <c r="C1111" s="83"/>
      <c r="D1111" s="470"/>
      <c r="E1111" s="475"/>
      <c r="F1111" s="475"/>
    </row>
    <row r="1112" spans="1:6" s="22" customFormat="1" ht="15.75">
      <c r="A1112" s="83"/>
      <c r="B1112" s="460"/>
      <c r="C1112" s="83"/>
      <c r="D1112" s="470"/>
      <c r="E1112" s="475"/>
      <c r="F1112" s="475"/>
    </row>
    <row r="1113" spans="1:6" s="22" customFormat="1" ht="15.75">
      <c r="A1113" s="83"/>
      <c r="B1113" s="460"/>
      <c r="C1113" s="83"/>
      <c r="D1113" s="470"/>
      <c r="E1113" s="475"/>
      <c r="F1113" s="475"/>
    </row>
    <row r="1114" spans="1:6" s="22" customFormat="1" ht="15.75">
      <c r="A1114" s="83"/>
      <c r="B1114" s="460"/>
      <c r="C1114" s="83"/>
      <c r="D1114" s="470"/>
      <c r="E1114" s="475"/>
      <c r="F1114" s="475"/>
    </row>
    <row r="1115" spans="1:6" s="22" customFormat="1" ht="15.75">
      <c r="A1115" s="83"/>
      <c r="B1115" s="460"/>
      <c r="C1115" s="83"/>
      <c r="D1115" s="470"/>
      <c r="E1115" s="475"/>
      <c r="F1115" s="475"/>
    </row>
    <row r="1116" spans="1:6" s="22" customFormat="1" ht="15.75">
      <c r="A1116" s="83"/>
      <c r="B1116" s="460"/>
      <c r="C1116" s="83"/>
      <c r="D1116" s="470"/>
      <c r="E1116" s="475"/>
      <c r="F1116" s="475"/>
    </row>
    <row r="1117" spans="1:6" s="22" customFormat="1" ht="15.75">
      <c r="A1117" s="83"/>
      <c r="B1117" s="460"/>
      <c r="C1117" s="83"/>
      <c r="D1117" s="470"/>
      <c r="E1117" s="475"/>
      <c r="F1117" s="475"/>
    </row>
    <row r="1118" spans="1:6" s="22" customFormat="1" ht="15.75">
      <c r="A1118" s="83"/>
      <c r="B1118" s="460"/>
      <c r="C1118" s="83"/>
      <c r="D1118" s="470"/>
      <c r="E1118" s="475"/>
      <c r="F1118" s="475"/>
    </row>
    <row r="1119" spans="1:6" s="22" customFormat="1" ht="15.75">
      <c r="A1119" s="83"/>
      <c r="B1119" s="460"/>
      <c r="C1119" s="83"/>
      <c r="D1119" s="470"/>
      <c r="E1119" s="475"/>
      <c r="F1119" s="475"/>
    </row>
    <row r="1120" spans="1:6" s="22" customFormat="1" ht="15.75">
      <c r="A1120" s="83"/>
      <c r="B1120" s="460"/>
      <c r="C1120" s="83"/>
      <c r="D1120" s="470"/>
      <c r="E1120" s="475"/>
      <c r="F1120" s="475"/>
    </row>
    <row r="1121" spans="1:6" s="22" customFormat="1" ht="15.75">
      <c r="A1121" s="83"/>
      <c r="B1121" s="460"/>
      <c r="C1121" s="83"/>
      <c r="D1121" s="470"/>
      <c r="E1121" s="475"/>
      <c r="F1121" s="475"/>
    </row>
    <row r="1122" spans="1:6" s="22" customFormat="1" ht="15.75">
      <c r="A1122" s="83"/>
      <c r="B1122" s="460"/>
      <c r="C1122" s="83"/>
      <c r="D1122" s="470"/>
      <c r="E1122" s="475"/>
      <c r="F1122" s="475"/>
    </row>
    <row r="1123" spans="1:6" s="22" customFormat="1" ht="15.75">
      <c r="A1123" s="83"/>
      <c r="B1123" s="460"/>
      <c r="C1123" s="83"/>
      <c r="D1123" s="470"/>
      <c r="E1123" s="475"/>
      <c r="F1123" s="475"/>
    </row>
    <row r="1124" spans="1:6" s="22" customFormat="1" ht="15.75">
      <c r="A1124" s="83"/>
      <c r="B1124" s="460"/>
      <c r="C1124" s="83"/>
      <c r="D1124" s="470"/>
      <c r="E1124" s="475"/>
      <c r="F1124" s="475"/>
    </row>
    <row r="1125" spans="1:6" s="22" customFormat="1" ht="15.75">
      <c r="A1125" s="83"/>
      <c r="B1125" s="460"/>
      <c r="C1125" s="83"/>
      <c r="D1125" s="470"/>
      <c r="E1125" s="475"/>
      <c r="F1125" s="475"/>
    </row>
    <row r="1126" spans="1:6" s="22" customFormat="1" ht="15.75">
      <c r="A1126" s="83"/>
      <c r="B1126" s="460"/>
      <c r="C1126" s="83"/>
      <c r="D1126" s="470"/>
      <c r="E1126" s="475"/>
      <c r="F1126" s="475"/>
    </row>
    <row r="1127" spans="1:6" s="22" customFormat="1" ht="15.75">
      <c r="A1127" s="83"/>
      <c r="B1127" s="460"/>
      <c r="C1127" s="83"/>
      <c r="D1127" s="470"/>
      <c r="E1127" s="475"/>
      <c r="F1127" s="475"/>
    </row>
    <row r="1128" spans="1:6" s="22" customFormat="1" ht="15.75">
      <c r="A1128" s="83"/>
      <c r="B1128" s="460"/>
      <c r="C1128" s="83"/>
      <c r="D1128" s="470"/>
      <c r="E1128" s="475"/>
      <c r="F1128" s="475"/>
    </row>
    <row r="1129" spans="1:6" s="22" customFormat="1" ht="15.75">
      <c r="A1129" s="83"/>
      <c r="B1129" s="460"/>
      <c r="C1129" s="83"/>
      <c r="D1129" s="470"/>
      <c r="E1129" s="475"/>
      <c r="F1129" s="475"/>
    </row>
    <row r="1130" spans="1:6" s="22" customFormat="1" ht="15.75">
      <c r="A1130" s="83"/>
      <c r="B1130" s="460"/>
      <c r="C1130" s="83"/>
      <c r="D1130" s="470"/>
      <c r="E1130" s="475"/>
      <c r="F1130" s="475"/>
    </row>
    <row r="1131" spans="1:6" s="22" customFormat="1" ht="15.75">
      <c r="A1131" s="83"/>
      <c r="B1131" s="460"/>
      <c r="C1131" s="83"/>
      <c r="D1131" s="470"/>
      <c r="E1131" s="475"/>
      <c r="F1131" s="475"/>
    </row>
    <row r="1132" spans="1:6" s="22" customFormat="1" ht="15.75">
      <c r="A1132" s="83"/>
      <c r="B1132" s="460"/>
      <c r="C1132" s="83"/>
      <c r="D1132" s="470"/>
      <c r="E1132" s="475"/>
      <c r="F1132" s="475"/>
    </row>
    <row r="1133" spans="1:6" s="22" customFormat="1" ht="15.75">
      <c r="A1133" s="83"/>
      <c r="B1133" s="460"/>
      <c r="C1133" s="83"/>
      <c r="D1133" s="470"/>
      <c r="E1133" s="475"/>
      <c r="F1133" s="475"/>
    </row>
    <row r="1134" spans="1:6" s="22" customFormat="1" ht="15.75">
      <c r="A1134" s="83"/>
      <c r="B1134" s="460"/>
      <c r="C1134" s="83"/>
      <c r="D1134" s="470"/>
      <c r="E1134" s="475"/>
      <c r="F1134" s="475"/>
    </row>
    <row r="1135" spans="1:6" s="22" customFormat="1" ht="15.75">
      <c r="A1135" s="83"/>
      <c r="B1135" s="460"/>
      <c r="C1135" s="83"/>
      <c r="D1135" s="470"/>
      <c r="E1135" s="475"/>
      <c r="F1135" s="475"/>
    </row>
    <row r="1136" spans="1:6" s="22" customFormat="1" ht="15.75">
      <c r="A1136" s="83"/>
      <c r="B1136" s="460"/>
      <c r="C1136" s="83"/>
      <c r="D1136" s="470"/>
      <c r="E1136" s="475"/>
      <c r="F1136" s="475"/>
    </row>
    <row r="1137" spans="1:6" s="22" customFormat="1" ht="15.75">
      <c r="A1137" s="83"/>
      <c r="B1137" s="460"/>
      <c r="C1137" s="83"/>
      <c r="D1137" s="470"/>
      <c r="E1137" s="475"/>
      <c r="F1137" s="475"/>
    </row>
    <row r="1138" spans="1:6" s="22" customFormat="1" ht="15.75">
      <c r="A1138" s="83"/>
      <c r="B1138" s="460"/>
      <c r="C1138" s="83"/>
      <c r="D1138" s="470"/>
      <c r="E1138" s="475"/>
      <c r="F1138" s="475"/>
    </row>
    <row r="1139" spans="1:6" s="22" customFormat="1" ht="15.75">
      <c r="A1139" s="83"/>
      <c r="B1139" s="460"/>
      <c r="C1139" s="83"/>
      <c r="D1139" s="470"/>
      <c r="E1139" s="475"/>
      <c r="F1139" s="475"/>
    </row>
    <row r="1140" spans="1:6" s="22" customFormat="1" ht="15.75">
      <c r="A1140" s="83"/>
      <c r="B1140" s="460"/>
      <c r="C1140" s="83"/>
      <c r="D1140" s="470"/>
      <c r="E1140" s="475"/>
      <c r="F1140" s="475"/>
    </row>
    <row r="1141" spans="1:6" s="22" customFormat="1" ht="15.75">
      <c r="A1141" s="83"/>
      <c r="B1141" s="460"/>
      <c r="C1141" s="83"/>
      <c r="D1141" s="470"/>
      <c r="E1141" s="475"/>
      <c r="F1141" s="475"/>
    </row>
    <row r="1142" spans="1:6" s="22" customFormat="1" ht="15.75">
      <c r="A1142" s="83"/>
      <c r="B1142" s="460"/>
      <c r="C1142" s="83"/>
      <c r="D1142" s="470"/>
      <c r="E1142" s="475"/>
      <c r="F1142" s="475"/>
    </row>
    <row r="1143" spans="1:6" s="22" customFormat="1" ht="15.75">
      <c r="A1143" s="83"/>
      <c r="B1143" s="460"/>
      <c r="C1143" s="83"/>
      <c r="D1143" s="470"/>
      <c r="E1143" s="475"/>
      <c r="F1143" s="475"/>
    </row>
    <row r="1144" spans="1:6" s="22" customFormat="1" ht="15.75">
      <c r="A1144" s="83"/>
      <c r="B1144" s="460"/>
      <c r="C1144" s="83"/>
      <c r="D1144" s="470"/>
      <c r="E1144" s="475"/>
      <c r="F1144" s="475"/>
    </row>
    <row r="1145" spans="1:6" s="22" customFormat="1" ht="15.75">
      <c r="A1145" s="83"/>
      <c r="B1145" s="460"/>
      <c r="C1145" s="83"/>
      <c r="D1145" s="470"/>
      <c r="E1145" s="475"/>
      <c r="F1145" s="475"/>
    </row>
    <row r="1146" spans="1:6" s="22" customFormat="1" ht="15.75">
      <c r="A1146" s="83"/>
      <c r="B1146" s="460"/>
      <c r="C1146" s="83"/>
      <c r="D1146" s="470"/>
      <c r="E1146" s="475"/>
      <c r="F1146" s="475"/>
    </row>
    <row r="1147" spans="1:6" s="22" customFormat="1" ht="15.75">
      <c r="A1147" s="83"/>
      <c r="B1147" s="460"/>
      <c r="C1147" s="83"/>
      <c r="D1147" s="470"/>
      <c r="E1147" s="475"/>
      <c r="F1147" s="475"/>
    </row>
    <row r="1148" spans="1:6" s="22" customFormat="1" ht="15.75">
      <c r="A1148" s="83"/>
      <c r="B1148" s="460"/>
      <c r="C1148" s="83"/>
      <c r="D1148" s="470"/>
      <c r="E1148" s="475"/>
      <c r="F1148" s="475"/>
    </row>
    <row r="1149" spans="1:6" s="22" customFormat="1" ht="15.75">
      <c r="A1149" s="83"/>
      <c r="B1149" s="460"/>
      <c r="C1149" s="83"/>
      <c r="D1149" s="470"/>
      <c r="E1149" s="475"/>
      <c r="F1149" s="475"/>
    </row>
    <row r="1150" spans="1:6" s="22" customFormat="1" ht="15.75">
      <c r="A1150" s="83"/>
      <c r="B1150" s="460"/>
      <c r="C1150" s="83"/>
      <c r="D1150" s="470"/>
      <c r="E1150" s="475"/>
      <c r="F1150" s="475"/>
    </row>
    <row r="1151" spans="1:6" s="22" customFormat="1" ht="15.75">
      <c r="A1151" s="83"/>
      <c r="B1151" s="460"/>
      <c r="C1151" s="83"/>
      <c r="D1151" s="470"/>
      <c r="E1151" s="475"/>
      <c r="F1151" s="475"/>
    </row>
  </sheetData>
  <sheetProtection/>
  <mergeCells count="10">
    <mergeCell ref="B37:C37"/>
    <mergeCell ref="E6:E7"/>
    <mergeCell ref="B35:C35"/>
    <mergeCell ref="B36:C36"/>
    <mergeCell ref="A4:E4"/>
    <mergeCell ref="C5:D5"/>
    <mergeCell ref="A6:A7"/>
    <mergeCell ref="B6:B7"/>
    <mergeCell ref="C6:C7"/>
    <mergeCell ref="D6:D7"/>
  </mergeCells>
  <printOptions/>
  <pageMargins left="0.5905511811023623" right="0" top="0" bottom="0" header="0.5118110236220472" footer="0.5118110236220472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E42"/>
  <sheetViews>
    <sheetView tabSelected="1" zoomScale="75" zoomScaleNormal="75" zoomScalePageLayoutView="0" workbookViewId="0" topLeftCell="A1">
      <selection activeCell="F18" sqref="F18"/>
    </sheetView>
  </sheetViews>
  <sheetFormatPr defaultColWidth="86.57421875" defaultRowHeight="15" customHeight="1"/>
  <cols>
    <col min="1" max="1" width="6.00390625" style="83" customWidth="1"/>
    <col min="2" max="2" width="80.7109375" style="460" customWidth="1"/>
    <col min="3" max="3" width="16.421875" style="83" customWidth="1"/>
    <col min="4" max="4" width="16.00390625" style="470" bestFit="1" customWidth="1"/>
    <col min="5" max="5" width="16.421875" style="460" customWidth="1"/>
    <col min="6" max="16384" width="86.57421875" style="17" customWidth="1"/>
  </cols>
  <sheetData>
    <row r="1" spans="3:4" ht="15" customHeight="1">
      <c r="C1" s="159" t="s">
        <v>320</v>
      </c>
      <c r="D1" s="414"/>
    </row>
    <row r="2" spans="3:4" ht="15" customHeight="1">
      <c r="C2" s="159" t="s">
        <v>81</v>
      </c>
      <c r="D2" s="414"/>
    </row>
    <row r="3" ht="14.25" customHeight="1">
      <c r="A3" s="495"/>
    </row>
    <row r="4" spans="1:5" ht="60.75" customHeight="1">
      <c r="A4" s="470"/>
      <c r="B4" s="708" t="s">
        <v>94</v>
      </c>
      <c r="C4" s="708"/>
      <c r="D4" s="708"/>
      <c r="E4" s="708"/>
    </row>
    <row r="5" spans="1:5" ht="69.75" customHeight="1">
      <c r="A5" s="40" t="s">
        <v>45</v>
      </c>
      <c r="B5" s="29" t="s">
        <v>46</v>
      </c>
      <c r="C5" s="160" t="s">
        <v>47</v>
      </c>
      <c r="D5" s="160" t="s">
        <v>48</v>
      </c>
      <c r="E5" s="330" t="s">
        <v>354</v>
      </c>
    </row>
    <row r="6" spans="1:5" ht="20.25" customHeight="1">
      <c r="A6" s="121"/>
      <c r="B6" s="138" t="s">
        <v>340</v>
      </c>
      <c r="C6" s="121"/>
      <c r="D6" s="299" t="s">
        <v>49</v>
      </c>
      <c r="E6" s="33">
        <v>7.37</v>
      </c>
    </row>
    <row r="7" spans="1:5" ht="15.75" customHeight="1">
      <c r="A7" s="121"/>
      <c r="B7" s="145" t="s">
        <v>337</v>
      </c>
      <c r="C7" s="121"/>
      <c r="D7" s="160"/>
      <c r="E7" s="471">
        <f>E8/E6-100%</f>
        <v>0.07734056987788329</v>
      </c>
    </row>
    <row r="8" spans="1:5" ht="20.25" customHeight="1">
      <c r="A8" s="58"/>
      <c r="B8" s="138" t="s">
        <v>341</v>
      </c>
      <c r="C8" s="56"/>
      <c r="D8" s="299" t="s">
        <v>49</v>
      </c>
      <c r="E8" s="189">
        <f>E11+E12+E14+E15+E16+E20+E29+E35</f>
        <v>7.94</v>
      </c>
    </row>
    <row r="9" spans="1:5" ht="29.25" customHeight="1">
      <c r="A9" s="56"/>
      <c r="B9" s="39" t="s">
        <v>439</v>
      </c>
      <c r="C9" s="56"/>
      <c r="D9" s="299"/>
      <c r="E9" s="190"/>
    </row>
    <row r="10" spans="1:5" s="18" customFormat="1" ht="16.5" customHeight="1">
      <c r="A10" s="350" t="s">
        <v>50</v>
      </c>
      <c r="B10" s="39" t="s">
        <v>107</v>
      </c>
      <c r="C10" s="58"/>
      <c r="D10" s="299"/>
      <c r="E10" s="190"/>
    </row>
    <row r="11" spans="1:5" ht="31.5" customHeight="1">
      <c r="A11" s="121" t="s">
        <v>51</v>
      </c>
      <c r="B11" s="483" t="s">
        <v>272</v>
      </c>
      <c r="C11" s="121" t="s">
        <v>53</v>
      </c>
      <c r="D11" s="160" t="s">
        <v>49</v>
      </c>
      <c r="E11" s="461">
        <v>0.05</v>
      </c>
    </row>
    <row r="12" spans="1:5" ht="28.5" customHeight="1">
      <c r="A12" s="121" t="s">
        <v>54</v>
      </c>
      <c r="B12" s="49" t="s">
        <v>6</v>
      </c>
      <c r="C12" s="160" t="s">
        <v>37</v>
      </c>
      <c r="D12" s="40" t="s">
        <v>49</v>
      </c>
      <c r="E12" s="461">
        <v>0.02</v>
      </c>
    </row>
    <row r="13" spans="1:5" s="18" customFormat="1" ht="12.75" customHeight="1">
      <c r="A13" s="58"/>
      <c r="B13" s="104" t="s">
        <v>453</v>
      </c>
      <c r="C13" s="58"/>
      <c r="D13" s="299"/>
      <c r="E13" s="190"/>
    </row>
    <row r="14" spans="1:5" ht="33.75" customHeight="1">
      <c r="A14" s="121" t="s">
        <v>98</v>
      </c>
      <c r="B14" s="49" t="s">
        <v>129</v>
      </c>
      <c r="C14" s="121" t="s">
        <v>114</v>
      </c>
      <c r="D14" s="160" t="s">
        <v>49</v>
      </c>
      <c r="E14" s="461">
        <v>0.015</v>
      </c>
    </row>
    <row r="15" spans="1:5" ht="39.75" customHeight="1">
      <c r="A15" s="160" t="s">
        <v>106</v>
      </c>
      <c r="B15" s="298" t="s">
        <v>16</v>
      </c>
      <c r="C15" s="121" t="s">
        <v>395</v>
      </c>
      <c r="D15" s="160" t="s">
        <v>49</v>
      </c>
      <c r="E15" s="461">
        <v>0.033</v>
      </c>
    </row>
    <row r="16" spans="1:5" s="18" customFormat="1" ht="16.5" customHeight="1">
      <c r="A16" s="58"/>
      <c r="B16" s="105" t="s">
        <v>454</v>
      </c>
      <c r="C16" s="58"/>
      <c r="D16" s="160" t="s">
        <v>49</v>
      </c>
      <c r="E16" s="193">
        <v>0.532</v>
      </c>
    </row>
    <row r="17" spans="1:5" s="18" customFormat="1" ht="16.5" customHeight="1">
      <c r="A17" s="350" t="s">
        <v>128</v>
      </c>
      <c r="B17" s="39" t="s">
        <v>107</v>
      </c>
      <c r="C17" s="58"/>
      <c r="D17" s="299"/>
      <c r="E17" s="380"/>
    </row>
    <row r="18" spans="1:5" ht="18" customHeight="1">
      <c r="A18" s="121" t="s">
        <v>455</v>
      </c>
      <c r="B18" s="110" t="s">
        <v>324</v>
      </c>
      <c r="C18" s="121" t="s">
        <v>136</v>
      </c>
      <c r="D18" s="160"/>
      <c r="E18" s="403"/>
    </row>
    <row r="19" spans="1:5" ht="18" customHeight="1">
      <c r="A19" s="121" t="s">
        <v>456</v>
      </c>
      <c r="B19" s="49" t="s">
        <v>209</v>
      </c>
      <c r="C19" s="121" t="s">
        <v>136</v>
      </c>
      <c r="D19" s="160"/>
      <c r="E19" s="403"/>
    </row>
    <row r="20" spans="1:5" ht="15" customHeight="1">
      <c r="A20" s="56"/>
      <c r="B20" s="106" t="s">
        <v>459</v>
      </c>
      <c r="C20" s="121" t="s">
        <v>131</v>
      </c>
      <c r="D20" s="160" t="s">
        <v>49</v>
      </c>
      <c r="E20" s="402">
        <v>1.5</v>
      </c>
    </row>
    <row r="21" spans="1:5" ht="15" customHeight="1">
      <c r="A21" s="56"/>
      <c r="B21" s="39" t="s">
        <v>169</v>
      </c>
      <c r="C21" s="56"/>
      <c r="D21" s="160"/>
      <c r="E21" s="403"/>
    </row>
    <row r="22" spans="1:5" ht="15" customHeight="1">
      <c r="A22" s="121" t="s">
        <v>170</v>
      </c>
      <c r="B22" s="49" t="s">
        <v>171</v>
      </c>
      <c r="C22" s="56"/>
      <c r="D22" s="160"/>
      <c r="E22" s="403"/>
    </row>
    <row r="23" spans="1:5" ht="48.75" customHeight="1">
      <c r="A23" s="121" t="s">
        <v>170</v>
      </c>
      <c r="B23" s="107" t="s">
        <v>172</v>
      </c>
      <c r="C23" s="56"/>
      <c r="D23" s="160"/>
      <c r="E23" s="403"/>
    </row>
    <row r="24" spans="1:5" ht="15" customHeight="1">
      <c r="A24" s="121" t="s">
        <v>170</v>
      </c>
      <c r="B24" s="49" t="s">
        <v>173</v>
      </c>
      <c r="C24" s="56"/>
      <c r="D24" s="160"/>
      <c r="E24" s="403"/>
    </row>
    <row r="25" spans="1:5" ht="43.5" customHeight="1">
      <c r="A25" s="121" t="s">
        <v>170</v>
      </c>
      <c r="B25" s="49" t="s">
        <v>174</v>
      </c>
      <c r="C25" s="56"/>
      <c r="D25" s="160"/>
      <c r="E25" s="403"/>
    </row>
    <row r="26" spans="1:5" ht="24" customHeight="1">
      <c r="A26" s="121" t="s">
        <v>170</v>
      </c>
      <c r="B26" s="49" t="s">
        <v>175</v>
      </c>
      <c r="C26" s="56"/>
      <c r="D26" s="160"/>
      <c r="E26" s="403"/>
    </row>
    <row r="27" spans="1:5" ht="30" customHeight="1">
      <c r="A27" s="121" t="s">
        <v>170</v>
      </c>
      <c r="B27" s="49" t="s">
        <v>176</v>
      </c>
      <c r="C27" s="56"/>
      <c r="D27" s="160"/>
      <c r="E27" s="403"/>
    </row>
    <row r="28" spans="1:5" ht="30.75" customHeight="1">
      <c r="A28" s="121" t="s">
        <v>170</v>
      </c>
      <c r="B28" s="49" t="s">
        <v>398</v>
      </c>
      <c r="C28" s="56"/>
      <c r="D28" s="160"/>
      <c r="E28" s="403"/>
    </row>
    <row r="29" spans="1:5" ht="46.5" customHeight="1">
      <c r="A29" s="56"/>
      <c r="B29" s="64" t="s">
        <v>19</v>
      </c>
      <c r="C29" s="247"/>
      <c r="D29" s="160" t="s">
        <v>49</v>
      </c>
      <c r="E29" s="402">
        <v>3.42</v>
      </c>
    </row>
    <row r="30" spans="1:5" ht="19.5" customHeight="1">
      <c r="A30" s="56"/>
      <c r="B30" s="583" t="s">
        <v>300</v>
      </c>
      <c r="C30" s="682"/>
      <c r="D30" s="299"/>
      <c r="E30" s="403"/>
    </row>
    <row r="31" spans="1:5" ht="16.5" customHeight="1">
      <c r="A31" s="364" t="s">
        <v>170</v>
      </c>
      <c r="B31" s="549" t="s">
        <v>30</v>
      </c>
      <c r="C31" s="551"/>
      <c r="D31" s="160"/>
      <c r="E31" s="403"/>
    </row>
    <row r="32" spans="1:5" ht="18" customHeight="1">
      <c r="A32" s="364" t="s">
        <v>170</v>
      </c>
      <c r="B32" s="549" t="s">
        <v>210</v>
      </c>
      <c r="C32" s="551"/>
      <c r="D32" s="160"/>
      <c r="E32" s="403"/>
    </row>
    <row r="33" spans="1:5" ht="14.25" customHeight="1">
      <c r="A33" s="364" t="s">
        <v>170</v>
      </c>
      <c r="B33" s="709" t="s">
        <v>363</v>
      </c>
      <c r="C33" s="710"/>
      <c r="D33" s="160"/>
      <c r="E33" s="403"/>
    </row>
    <row r="34" spans="1:5" ht="17.25" customHeight="1">
      <c r="A34" s="364" t="s">
        <v>170</v>
      </c>
      <c r="B34" s="709" t="s">
        <v>397</v>
      </c>
      <c r="C34" s="710"/>
      <c r="D34" s="160"/>
      <c r="E34" s="403"/>
    </row>
    <row r="35" spans="1:5" ht="17.25" customHeight="1">
      <c r="A35" s="56"/>
      <c r="B35" s="120" t="s">
        <v>448</v>
      </c>
      <c r="C35" s="121"/>
      <c r="D35" s="160" t="s">
        <v>49</v>
      </c>
      <c r="E35" s="403">
        <f>E36+E37+E38</f>
        <v>2.37</v>
      </c>
    </row>
    <row r="36" spans="1:5" ht="16.5" customHeight="1">
      <c r="A36" s="56"/>
      <c r="B36" s="338" t="s">
        <v>259</v>
      </c>
      <c r="C36" s="121" t="s">
        <v>131</v>
      </c>
      <c r="D36" s="121" t="s">
        <v>49</v>
      </c>
      <c r="E36" s="403">
        <v>2.06</v>
      </c>
    </row>
    <row r="37" spans="1:5" ht="15" customHeight="1">
      <c r="A37" s="56"/>
      <c r="B37" s="339" t="s">
        <v>266</v>
      </c>
      <c r="C37" s="121" t="s">
        <v>131</v>
      </c>
      <c r="D37" s="121" t="s">
        <v>49</v>
      </c>
      <c r="E37" s="403">
        <v>0.26</v>
      </c>
    </row>
    <row r="38" spans="1:5" ht="24" customHeight="1">
      <c r="A38" s="56"/>
      <c r="B38" s="339" t="s">
        <v>260</v>
      </c>
      <c r="C38" s="121" t="s">
        <v>56</v>
      </c>
      <c r="D38" s="121" t="s">
        <v>49</v>
      </c>
      <c r="E38" s="403">
        <v>0.05</v>
      </c>
    </row>
    <row r="39" spans="1:5" ht="72.75" customHeight="1">
      <c r="A39" s="56"/>
      <c r="B39" s="120" t="s">
        <v>249</v>
      </c>
      <c r="C39" s="160">
        <v>2012</v>
      </c>
      <c r="D39" s="160" t="s">
        <v>49</v>
      </c>
      <c r="E39" s="160" t="s">
        <v>248</v>
      </c>
    </row>
    <row r="41" spans="2:4" ht="15" customHeight="1">
      <c r="B41" s="137" t="s">
        <v>412</v>
      </c>
      <c r="C41" s="137" t="s">
        <v>205</v>
      </c>
      <c r="D41" s="146"/>
    </row>
    <row r="42" ht="15" customHeight="1">
      <c r="E42" s="478"/>
    </row>
  </sheetData>
  <sheetProtection/>
  <mergeCells count="6">
    <mergeCell ref="B4:E4"/>
    <mergeCell ref="B34:C34"/>
    <mergeCell ref="B33:C33"/>
    <mergeCell ref="B30:C30"/>
    <mergeCell ref="B31:C31"/>
    <mergeCell ref="B32:C32"/>
  </mergeCells>
  <printOptions/>
  <pageMargins left="0.5905511811023623" right="0" top="0" bottom="0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I114"/>
  <sheetViews>
    <sheetView zoomScale="75" zoomScaleNormal="75" zoomScalePageLayoutView="0" workbookViewId="0" topLeftCell="A5">
      <selection activeCell="E13" sqref="E13"/>
    </sheetView>
  </sheetViews>
  <sheetFormatPr defaultColWidth="28.57421875" defaultRowHeight="15" customHeight="1"/>
  <cols>
    <col min="1" max="1" width="7.57421875" style="1" customWidth="1"/>
    <col min="2" max="2" width="82.7109375" style="42" customWidth="1"/>
    <col min="3" max="3" width="16.28125" style="42" customWidth="1"/>
    <col min="4" max="4" width="10.8515625" style="53" customWidth="1"/>
    <col min="5" max="5" width="17.421875" style="340" customWidth="1"/>
    <col min="6" max="6" width="14.7109375" style="1" customWidth="1"/>
    <col min="7" max="7" width="28.57421875" style="2" customWidth="1"/>
    <col min="8" max="16384" width="28.57421875" style="1" customWidth="1"/>
  </cols>
  <sheetData>
    <row r="2" spans="3:5" ht="15" customHeight="1">
      <c r="C2" s="274" t="s">
        <v>320</v>
      </c>
      <c r="D2" s="3"/>
      <c r="E2" s="42"/>
    </row>
    <row r="3" spans="1:5" ht="15" customHeight="1">
      <c r="A3" s="42"/>
      <c r="E3" s="274" t="s">
        <v>321</v>
      </c>
    </row>
    <row r="4" spans="1:4" ht="74.25" customHeight="1" hidden="1">
      <c r="A4" s="42"/>
      <c r="B4" s="539" t="s">
        <v>423</v>
      </c>
      <c r="C4" s="539"/>
      <c r="D4" s="539"/>
    </row>
    <row r="5" spans="1:7" ht="58.5" customHeight="1">
      <c r="A5" s="42"/>
      <c r="B5" s="539" t="s">
        <v>342</v>
      </c>
      <c r="C5" s="539"/>
      <c r="D5" s="539"/>
      <c r="G5" s="340">
        <v>18.34</v>
      </c>
    </row>
    <row r="6" spans="1:9" ht="9.75" customHeight="1">
      <c r="A6" s="83"/>
      <c r="F6" s="3"/>
      <c r="G6" s="4"/>
      <c r="I6" s="3"/>
    </row>
    <row r="7" spans="1:9" ht="60.75" customHeight="1">
      <c r="A7" s="121" t="s">
        <v>45</v>
      </c>
      <c r="B7" s="50" t="s">
        <v>46</v>
      </c>
      <c r="C7" s="50" t="s">
        <v>47</v>
      </c>
      <c r="D7" s="50" t="s">
        <v>48</v>
      </c>
      <c r="E7" s="330" t="s">
        <v>354</v>
      </c>
      <c r="F7" s="240"/>
      <c r="G7" s="7"/>
      <c r="H7" s="8"/>
      <c r="I7" s="8"/>
    </row>
    <row r="8" spans="1:9" ht="17.25" customHeight="1">
      <c r="A8" s="121"/>
      <c r="B8" s="138" t="s">
        <v>340</v>
      </c>
      <c r="C8" s="50"/>
      <c r="D8" s="117" t="s">
        <v>49</v>
      </c>
      <c r="E8" s="161">
        <v>16.87</v>
      </c>
      <c r="F8" s="240"/>
      <c r="G8" s="7"/>
      <c r="H8" s="8"/>
      <c r="I8" s="8"/>
    </row>
    <row r="9" spans="1:9" ht="16.5" customHeight="1">
      <c r="A9" s="121"/>
      <c r="B9" s="145" t="s">
        <v>337</v>
      </c>
      <c r="C9" s="50"/>
      <c r="D9" s="50" t="s">
        <v>318</v>
      </c>
      <c r="E9" s="347">
        <f>E10/E8-100%</f>
        <v>0.08713692946058083</v>
      </c>
      <c r="F9" s="240"/>
      <c r="G9" s="7"/>
      <c r="H9" s="8"/>
      <c r="I9" s="8"/>
    </row>
    <row r="10" spans="1:9" ht="18.75" customHeight="1">
      <c r="A10" s="58"/>
      <c r="B10" s="138" t="s">
        <v>341</v>
      </c>
      <c r="C10" s="109"/>
      <c r="D10" s="300" t="s">
        <v>49</v>
      </c>
      <c r="E10" s="45">
        <f>E13+E14+E17+E18+E20+E21+E22+E24+E26+E29+E30+E31+E32+E34+E35+E36+E37+E38+E39+E41+E43+E48+E49+E50+E51+E77+E86+E99</f>
        <v>18.34</v>
      </c>
      <c r="F10" s="167"/>
      <c r="G10" s="7"/>
      <c r="H10" s="8"/>
      <c r="I10" s="8"/>
    </row>
    <row r="11" spans="1:9" ht="16.5" customHeight="1">
      <c r="A11" s="58"/>
      <c r="B11" s="39" t="s">
        <v>254</v>
      </c>
      <c r="C11" s="109"/>
      <c r="D11" s="41"/>
      <c r="E11" s="55"/>
      <c r="F11" s="6"/>
      <c r="G11" s="7"/>
      <c r="H11" s="8"/>
      <c r="I11" s="8"/>
    </row>
    <row r="12" spans="1:9" ht="16.5" customHeight="1">
      <c r="A12" s="350" t="s">
        <v>50</v>
      </c>
      <c r="B12" s="39" t="s">
        <v>221</v>
      </c>
      <c r="C12" s="109"/>
      <c r="D12" s="41"/>
      <c r="E12" s="55"/>
      <c r="F12" s="6"/>
      <c r="G12" s="7"/>
      <c r="H12" s="8"/>
      <c r="I12" s="8"/>
    </row>
    <row r="13" spans="1:9" ht="23.25" customHeight="1">
      <c r="A13" s="121" t="s">
        <v>51</v>
      </c>
      <c r="B13" s="49" t="s">
        <v>277</v>
      </c>
      <c r="C13" s="118" t="s">
        <v>56</v>
      </c>
      <c r="D13" s="40" t="s">
        <v>49</v>
      </c>
      <c r="E13" s="510">
        <v>0.274</v>
      </c>
      <c r="F13" s="167"/>
      <c r="G13" s="7"/>
      <c r="H13" s="8"/>
      <c r="I13" s="8"/>
    </row>
    <row r="14" spans="1:9" ht="29.25" customHeight="1">
      <c r="A14" s="121" t="s">
        <v>54</v>
      </c>
      <c r="B14" s="73" t="s">
        <v>52</v>
      </c>
      <c r="C14" s="32" t="s">
        <v>66</v>
      </c>
      <c r="D14" s="40" t="s">
        <v>49</v>
      </c>
      <c r="E14" s="344">
        <v>0.02</v>
      </c>
      <c r="F14" s="6"/>
      <c r="G14" s="7"/>
      <c r="H14" s="8"/>
      <c r="I14" s="8"/>
    </row>
    <row r="15" spans="1:9" ht="24" hidden="1">
      <c r="A15" s="121" t="s">
        <v>222</v>
      </c>
      <c r="B15" s="73" t="s">
        <v>55</v>
      </c>
      <c r="C15" s="32" t="s">
        <v>56</v>
      </c>
      <c r="D15" s="40" t="s">
        <v>49</v>
      </c>
      <c r="E15" s="344"/>
      <c r="F15" s="6"/>
      <c r="G15" s="7"/>
      <c r="H15" s="8"/>
      <c r="I15" s="8"/>
    </row>
    <row r="16" spans="1:9" s="14" customFormat="1" ht="13.5" customHeight="1">
      <c r="A16" s="350" t="s">
        <v>57</v>
      </c>
      <c r="B16" s="39" t="s">
        <v>58</v>
      </c>
      <c r="C16" s="26"/>
      <c r="D16" s="41"/>
      <c r="E16" s="45"/>
      <c r="F16" s="11"/>
      <c r="G16" s="12"/>
      <c r="H16" s="13"/>
      <c r="I16" s="13"/>
    </row>
    <row r="17" spans="1:9" ht="58.5" customHeight="1">
      <c r="A17" s="121" t="s">
        <v>59</v>
      </c>
      <c r="B17" s="56" t="s">
        <v>310</v>
      </c>
      <c r="C17" s="32" t="s">
        <v>56</v>
      </c>
      <c r="D17" s="160" t="s">
        <v>49</v>
      </c>
      <c r="E17" s="344">
        <v>0.08</v>
      </c>
      <c r="F17" s="6"/>
      <c r="G17" s="7"/>
      <c r="H17" s="8"/>
      <c r="I17" s="8"/>
    </row>
    <row r="18" spans="1:9" ht="24.75" customHeight="1">
      <c r="A18" s="121" t="s">
        <v>60</v>
      </c>
      <c r="B18" s="49" t="s">
        <v>223</v>
      </c>
      <c r="C18" s="32" t="s">
        <v>56</v>
      </c>
      <c r="D18" s="160" t="s">
        <v>49</v>
      </c>
      <c r="E18" s="344">
        <v>0.011</v>
      </c>
      <c r="F18" s="6"/>
      <c r="G18" s="7"/>
      <c r="H18" s="8"/>
      <c r="I18" s="8"/>
    </row>
    <row r="19" spans="1:9" s="14" customFormat="1" ht="45.75" customHeight="1">
      <c r="A19" s="350" t="s">
        <v>61</v>
      </c>
      <c r="B19" s="39" t="s">
        <v>268</v>
      </c>
      <c r="C19" s="26"/>
      <c r="D19" s="41"/>
      <c r="E19" s="62"/>
      <c r="F19" s="11"/>
      <c r="G19" s="12"/>
      <c r="H19" s="13"/>
      <c r="I19" s="13"/>
    </row>
    <row r="20" spans="1:9" ht="15" customHeight="1">
      <c r="A20" s="121" t="s">
        <v>63</v>
      </c>
      <c r="B20" s="49" t="s">
        <v>224</v>
      </c>
      <c r="C20" s="32" t="s">
        <v>66</v>
      </c>
      <c r="D20" s="40" t="s">
        <v>49</v>
      </c>
      <c r="E20" s="344">
        <v>0.04</v>
      </c>
      <c r="F20" s="6"/>
      <c r="G20" s="7"/>
      <c r="H20" s="8"/>
      <c r="I20" s="8"/>
    </row>
    <row r="21" spans="1:9" ht="17.25" customHeight="1">
      <c r="A21" s="121" t="s">
        <v>64</v>
      </c>
      <c r="B21" s="49" t="s">
        <v>65</v>
      </c>
      <c r="C21" s="32" t="s">
        <v>66</v>
      </c>
      <c r="D21" s="40" t="s">
        <v>49</v>
      </c>
      <c r="E21" s="344">
        <v>0.007</v>
      </c>
      <c r="F21" s="7"/>
      <c r="G21" s="7"/>
      <c r="H21" s="8"/>
      <c r="I21" s="8"/>
    </row>
    <row r="22" spans="1:9" ht="46.5" customHeight="1">
      <c r="A22" s="121" t="s">
        <v>67</v>
      </c>
      <c r="B22" s="49" t="s">
        <v>440</v>
      </c>
      <c r="C22" s="32" t="s">
        <v>68</v>
      </c>
      <c r="D22" s="552" t="s">
        <v>49</v>
      </c>
      <c r="E22" s="544">
        <v>0.64</v>
      </c>
      <c r="F22" s="6"/>
      <c r="G22" s="7"/>
      <c r="H22" s="8"/>
      <c r="I22" s="8"/>
    </row>
    <row r="23" spans="1:9" ht="33" customHeight="1">
      <c r="A23" s="121" t="s">
        <v>76</v>
      </c>
      <c r="B23" s="49" t="s">
        <v>409</v>
      </c>
      <c r="C23" s="32" t="s">
        <v>330</v>
      </c>
      <c r="D23" s="540"/>
      <c r="E23" s="545"/>
      <c r="F23" s="6"/>
      <c r="G23" s="7"/>
      <c r="H23" s="8"/>
      <c r="I23" s="8"/>
    </row>
    <row r="24" spans="1:9" ht="30.75" customHeight="1">
      <c r="A24" s="121" t="s">
        <v>273</v>
      </c>
      <c r="B24" s="153" t="s">
        <v>338</v>
      </c>
      <c r="C24" s="32" t="s">
        <v>307</v>
      </c>
      <c r="D24" s="40" t="s">
        <v>49</v>
      </c>
      <c r="E24" s="344">
        <v>3.16</v>
      </c>
      <c r="F24" s="6"/>
      <c r="G24" s="15"/>
      <c r="H24" s="8"/>
      <c r="I24" s="8"/>
    </row>
    <row r="25" spans="1:9" ht="22.5" hidden="1">
      <c r="A25" s="121" t="s">
        <v>78</v>
      </c>
      <c r="B25" s="49" t="s">
        <v>225</v>
      </c>
      <c r="C25" s="213" t="s">
        <v>56</v>
      </c>
      <c r="D25" s="40" t="s">
        <v>49</v>
      </c>
      <c r="E25" s="344"/>
      <c r="F25" s="6"/>
      <c r="G25" s="15"/>
      <c r="H25" s="8"/>
      <c r="I25" s="8"/>
    </row>
    <row r="26" spans="1:9" ht="23.25" customHeight="1">
      <c r="A26" s="121" t="s">
        <v>317</v>
      </c>
      <c r="B26" s="49" t="s">
        <v>396</v>
      </c>
      <c r="C26" s="213" t="s">
        <v>441</v>
      </c>
      <c r="D26" s="50"/>
      <c r="E26" s="344">
        <v>0.033</v>
      </c>
      <c r="F26" s="6"/>
      <c r="G26" s="15"/>
      <c r="H26" s="8"/>
      <c r="I26" s="8"/>
    </row>
    <row r="27" spans="1:9" ht="32.25" customHeight="1">
      <c r="A27" s="56"/>
      <c r="B27" s="120" t="s">
        <v>442</v>
      </c>
      <c r="C27" s="28"/>
      <c r="D27" s="41"/>
      <c r="E27" s="45"/>
      <c r="F27" s="6"/>
      <c r="G27" s="7"/>
      <c r="H27" s="8"/>
      <c r="I27" s="8"/>
    </row>
    <row r="28" spans="1:9" s="14" customFormat="1" ht="16.5" customHeight="1">
      <c r="A28" s="350" t="s">
        <v>98</v>
      </c>
      <c r="B28" s="39" t="s">
        <v>99</v>
      </c>
      <c r="C28" s="26"/>
      <c r="D28" s="41"/>
      <c r="E28" s="45"/>
      <c r="F28" s="11"/>
      <c r="G28" s="12"/>
      <c r="H28" s="13"/>
      <c r="I28" s="13"/>
    </row>
    <row r="29" spans="1:9" ht="61.5" customHeight="1">
      <c r="A29" s="121" t="s">
        <v>100</v>
      </c>
      <c r="B29" s="49" t="s">
        <v>235</v>
      </c>
      <c r="C29" s="32" t="s">
        <v>42</v>
      </c>
      <c r="D29" s="160" t="s">
        <v>49</v>
      </c>
      <c r="E29" s="344">
        <v>0.014</v>
      </c>
      <c r="F29" s="7"/>
      <c r="G29" s="7"/>
      <c r="H29" s="8"/>
      <c r="I29" s="8"/>
    </row>
    <row r="30" spans="1:9" ht="31.5" customHeight="1">
      <c r="A30" s="121" t="s">
        <v>101</v>
      </c>
      <c r="B30" s="49" t="s">
        <v>227</v>
      </c>
      <c r="C30" s="32" t="s">
        <v>66</v>
      </c>
      <c r="D30" s="40" t="s">
        <v>49</v>
      </c>
      <c r="E30" s="344">
        <v>1.51</v>
      </c>
      <c r="F30" s="211"/>
      <c r="G30" s="7"/>
      <c r="H30" s="8"/>
      <c r="I30" s="8"/>
    </row>
    <row r="31" spans="1:9" ht="22.5" customHeight="1">
      <c r="A31" s="121" t="s">
        <v>103</v>
      </c>
      <c r="B31" s="49" t="s">
        <v>242</v>
      </c>
      <c r="C31" s="32" t="s">
        <v>56</v>
      </c>
      <c r="D31" s="40" t="s">
        <v>49</v>
      </c>
      <c r="E31" s="344">
        <v>0.005</v>
      </c>
      <c r="F31" s="7"/>
      <c r="G31" s="7"/>
      <c r="H31" s="8"/>
      <c r="I31" s="8"/>
    </row>
    <row r="32" spans="1:9" ht="23.25" customHeight="1">
      <c r="A32" s="121" t="s">
        <v>104</v>
      </c>
      <c r="B32" s="49" t="s">
        <v>105</v>
      </c>
      <c r="C32" s="32" t="s">
        <v>56</v>
      </c>
      <c r="D32" s="40" t="s">
        <v>49</v>
      </c>
      <c r="E32" s="344">
        <v>0.013</v>
      </c>
      <c r="F32" s="7"/>
      <c r="G32" s="7"/>
      <c r="H32" s="8"/>
      <c r="I32" s="8"/>
    </row>
    <row r="33" spans="1:9" s="14" customFormat="1" ht="16.5" customHeight="1">
      <c r="A33" s="350" t="s">
        <v>106</v>
      </c>
      <c r="B33" s="39" t="s">
        <v>107</v>
      </c>
      <c r="C33" s="26"/>
      <c r="D33" s="41"/>
      <c r="E33" s="45"/>
      <c r="F33" s="11"/>
      <c r="G33" s="12"/>
      <c r="H33" s="13"/>
      <c r="I33" s="13"/>
    </row>
    <row r="34" spans="1:9" ht="21.75" customHeight="1">
      <c r="A34" s="121" t="s">
        <v>108</v>
      </c>
      <c r="B34" s="49" t="s">
        <v>109</v>
      </c>
      <c r="C34" s="139" t="s">
        <v>381</v>
      </c>
      <c r="D34" s="40" t="s">
        <v>49</v>
      </c>
      <c r="E34" s="344">
        <v>0.013</v>
      </c>
      <c r="F34" s="6"/>
      <c r="G34" s="7"/>
      <c r="H34" s="8"/>
      <c r="I34" s="8"/>
    </row>
    <row r="35" spans="1:9" ht="28.5" customHeight="1">
      <c r="A35" s="121" t="s">
        <v>110</v>
      </c>
      <c r="B35" s="49" t="s">
        <v>313</v>
      </c>
      <c r="C35" s="139" t="s">
        <v>381</v>
      </c>
      <c r="D35" s="40" t="s">
        <v>49</v>
      </c>
      <c r="E35" s="344">
        <v>0.11</v>
      </c>
      <c r="F35" s="7"/>
      <c r="G35" s="7"/>
      <c r="H35" s="8"/>
      <c r="I35" s="8"/>
    </row>
    <row r="36" spans="1:9" ht="18" customHeight="1">
      <c r="A36" s="121" t="s">
        <v>111</v>
      </c>
      <c r="B36" s="49" t="s">
        <v>184</v>
      </c>
      <c r="C36" s="32" t="s">
        <v>66</v>
      </c>
      <c r="D36" s="40" t="s">
        <v>49</v>
      </c>
      <c r="E36" s="344">
        <v>0.052</v>
      </c>
      <c r="F36" s="6"/>
      <c r="G36" s="7"/>
      <c r="H36" s="8"/>
      <c r="I36" s="8"/>
    </row>
    <row r="37" spans="1:9" ht="29.25" customHeight="1">
      <c r="A37" s="121" t="s">
        <v>112</v>
      </c>
      <c r="B37" s="49" t="s">
        <v>90</v>
      </c>
      <c r="C37" s="32" t="s">
        <v>56</v>
      </c>
      <c r="D37" s="160" t="s">
        <v>49</v>
      </c>
      <c r="E37" s="344">
        <v>0.015</v>
      </c>
      <c r="F37" s="6"/>
      <c r="G37" s="7"/>
      <c r="H37" s="8"/>
      <c r="I37" s="8"/>
    </row>
    <row r="38" spans="1:9" ht="64.5" customHeight="1">
      <c r="A38" s="121" t="s">
        <v>113</v>
      </c>
      <c r="B38" s="49" t="s">
        <v>312</v>
      </c>
      <c r="C38" s="32" t="s">
        <v>66</v>
      </c>
      <c r="D38" s="160" t="s">
        <v>49</v>
      </c>
      <c r="E38" s="344">
        <v>0.08</v>
      </c>
      <c r="F38" s="6"/>
      <c r="G38" s="7"/>
      <c r="H38" s="8"/>
      <c r="I38" s="8"/>
    </row>
    <row r="39" spans="1:9" ht="21" customHeight="1">
      <c r="A39" s="507" t="s">
        <v>35</v>
      </c>
      <c r="B39" s="194" t="s">
        <v>4</v>
      </c>
      <c r="C39" s="220" t="s">
        <v>37</v>
      </c>
      <c r="D39" s="29" t="s">
        <v>49</v>
      </c>
      <c r="E39" s="344">
        <v>0.02</v>
      </c>
      <c r="F39" s="6"/>
      <c r="G39" s="7"/>
      <c r="H39" s="8"/>
      <c r="I39" s="8"/>
    </row>
    <row r="40" spans="1:9" s="14" customFormat="1" ht="16.5" customHeight="1">
      <c r="A40" s="350" t="s">
        <v>116</v>
      </c>
      <c r="B40" s="39" t="s">
        <v>117</v>
      </c>
      <c r="C40" s="26"/>
      <c r="D40" s="41"/>
      <c r="E40" s="62"/>
      <c r="F40" s="11"/>
      <c r="G40" s="12"/>
      <c r="H40" s="13"/>
      <c r="I40" s="13"/>
    </row>
    <row r="41" spans="1:9" ht="66" customHeight="1">
      <c r="A41" s="121" t="s">
        <v>118</v>
      </c>
      <c r="B41" s="49" t="s">
        <v>0</v>
      </c>
      <c r="C41" s="32" t="s">
        <v>56</v>
      </c>
      <c r="D41" s="160" t="s">
        <v>49</v>
      </c>
      <c r="E41" s="344">
        <v>0.15</v>
      </c>
      <c r="G41" s="239"/>
      <c r="H41" s="8"/>
      <c r="I41" s="8"/>
    </row>
    <row r="42" spans="1:9" s="14" customFormat="1" ht="18.75" customHeight="1">
      <c r="A42" s="350" t="s">
        <v>119</v>
      </c>
      <c r="B42" s="39" t="s">
        <v>236</v>
      </c>
      <c r="C42" s="26"/>
      <c r="D42" s="41"/>
      <c r="E42" s="45"/>
      <c r="F42" s="11"/>
      <c r="G42" s="12"/>
      <c r="H42" s="13"/>
      <c r="I42" s="13"/>
    </row>
    <row r="43" spans="1:9" ht="15.75" customHeight="1">
      <c r="A43" s="121"/>
      <c r="B43" s="49" t="s">
        <v>212</v>
      </c>
      <c r="C43" s="32"/>
      <c r="D43" s="552" t="s">
        <v>237</v>
      </c>
      <c r="E43" s="564">
        <v>0.74</v>
      </c>
      <c r="F43" s="6"/>
      <c r="G43" s="7"/>
      <c r="H43" s="8"/>
      <c r="I43" s="8"/>
    </row>
    <row r="44" spans="1:9" ht="19.5" customHeight="1">
      <c r="A44" s="121"/>
      <c r="B44" s="49" t="s">
        <v>380</v>
      </c>
      <c r="C44" s="142" t="s">
        <v>382</v>
      </c>
      <c r="D44" s="533"/>
      <c r="E44" s="564"/>
      <c r="F44" s="6"/>
      <c r="G44" s="7"/>
      <c r="H44" s="8"/>
      <c r="I44" s="8"/>
    </row>
    <row r="45" spans="1:9" ht="26.25" customHeight="1">
      <c r="A45" s="121"/>
      <c r="B45" s="49" t="s">
        <v>126</v>
      </c>
      <c r="C45" s="142" t="s">
        <v>56</v>
      </c>
      <c r="D45" s="533"/>
      <c r="E45" s="564"/>
      <c r="F45" s="6"/>
      <c r="G45" s="7"/>
      <c r="H45" s="8"/>
      <c r="I45" s="8"/>
    </row>
    <row r="46" spans="1:9" ht="21" customHeight="1">
      <c r="A46" s="121"/>
      <c r="B46" s="49" t="s">
        <v>444</v>
      </c>
      <c r="C46" s="142" t="s">
        <v>114</v>
      </c>
      <c r="D46" s="533"/>
      <c r="E46" s="564"/>
      <c r="F46" s="6"/>
      <c r="G46" s="7"/>
      <c r="H46" s="8"/>
      <c r="I46" s="8"/>
    </row>
    <row r="47" spans="1:9" s="14" customFormat="1" ht="16.5" customHeight="1">
      <c r="A47" s="58"/>
      <c r="B47" s="104" t="s">
        <v>127</v>
      </c>
      <c r="C47" s="26"/>
      <c r="D47" s="69"/>
      <c r="E47" s="45"/>
      <c r="F47" s="11"/>
      <c r="G47" s="12"/>
      <c r="H47" s="13"/>
      <c r="I47" s="13"/>
    </row>
    <row r="48" spans="1:9" ht="30.75" customHeight="1">
      <c r="A48" s="121" t="s">
        <v>128</v>
      </c>
      <c r="B48" s="49" t="s">
        <v>129</v>
      </c>
      <c r="C48" s="32" t="s">
        <v>114</v>
      </c>
      <c r="D48" s="160" t="s">
        <v>49</v>
      </c>
      <c r="E48" s="344">
        <v>0.015</v>
      </c>
      <c r="F48" s="6"/>
      <c r="G48" s="7"/>
      <c r="H48" s="8"/>
      <c r="I48" s="8"/>
    </row>
    <row r="49" spans="1:9" ht="30" customHeight="1">
      <c r="A49" s="121" t="s">
        <v>130</v>
      </c>
      <c r="B49" s="49" t="s">
        <v>325</v>
      </c>
      <c r="C49" s="32" t="s">
        <v>131</v>
      </c>
      <c r="D49" s="160" t="s">
        <v>49</v>
      </c>
      <c r="E49" s="344">
        <v>0.337</v>
      </c>
      <c r="F49" s="6"/>
      <c r="G49" s="7"/>
      <c r="H49" s="8"/>
      <c r="I49" s="8"/>
    </row>
    <row r="50" spans="1:9" ht="27.75" customHeight="1">
      <c r="A50" s="121" t="s">
        <v>457</v>
      </c>
      <c r="B50" s="56" t="s">
        <v>40</v>
      </c>
      <c r="C50" s="32" t="s">
        <v>115</v>
      </c>
      <c r="D50" s="160" t="s">
        <v>49</v>
      </c>
      <c r="E50" s="344">
        <v>0.015</v>
      </c>
      <c r="F50" s="6"/>
      <c r="G50" s="7"/>
      <c r="H50" s="8"/>
      <c r="I50" s="8"/>
    </row>
    <row r="51" spans="1:9" s="14" customFormat="1" ht="16.5" customHeight="1">
      <c r="A51" s="58"/>
      <c r="B51" s="105" t="s">
        <v>132</v>
      </c>
      <c r="C51" s="26"/>
      <c r="D51" s="41" t="s">
        <v>49</v>
      </c>
      <c r="E51" s="345">
        <v>1.396</v>
      </c>
      <c r="F51" s="241"/>
      <c r="G51" s="12"/>
      <c r="H51" s="13"/>
      <c r="I51" s="13"/>
    </row>
    <row r="52" spans="1:9" ht="16.5" customHeight="1">
      <c r="A52" s="350" t="s">
        <v>133</v>
      </c>
      <c r="B52" s="39" t="s">
        <v>99</v>
      </c>
      <c r="C52" s="28"/>
      <c r="D52" s="40"/>
      <c r="E52" s="344"/>
      <c r="F52" s="6"/>
      <c r="G52" s="7"/>
      <c r="H52" s="8"/>
      <c r="I52" s="8"/>
    </row>
    <row r="53" spans="1:9" ht="16.5" customHeight="1">
      <c r="A53" s="121" t="s">
        <v>134</v>
      </c>
      <c r="B53" s="110" t="s">
        <v>324</v>
      </c>
      <c r="C53" s="32" t="s">
        <v>136</v>
      </c>
      <c r="D53" s="40"/>
      <c r="E53" s="344"/>
      <c r="F53" s="6"/>
      <c r="G53" s="7"/>
      <c r="H53" s="8"/>
      <c r="I53" s="8"/>
    </row>
    <row r="54" spans="1:9" ht="17.25" customHeight="1">
      <c r="A54" s="121" t="s">
        <v>137</v>
      </c>
      <c r="B54" s="49" t="s">
        <v>135</v>
      </c>
      <c r="C54" s="32" t="s">
        <v>136</v>
      </c>
      <c r="D54" s="40"/>
      <c r="E54" s="344"/>
      <c r="F54" s="6"/>
      <c r="G54" s="7"/>
      <c r="H54" s="8"/>
      <c r="I54" s="8"/>
    </row>
    <row r="55" spans="1:9" ht="29.25" customHeight="1">
      <c r="A55" s="121" t="s">
        <v>139</v>
      </c>
      <c r="B55" s="49" t="s">
        <v>138</v>
      </c>
      <c r="C55" s="32" t="s">
        <v>136</v>
      </c>
      <c r="D55" s="40"/>
      <c r="E55" s="344"/>
      <c r="F55" s="6"/>
      <c r="G55" s="7"/>
      <c r="H55" s="8"/>
      <c r="I55" s="8"/>
    </row>
    <row r="56" spans="1:9" ht="15.75" customHeight="1">
      <c r="A56" s="121" t="s">
        <v>141</v>
      </c>
      <c r="B56" s="49" t="s">
        <v>140</v>
      </c>
      <c r="C56" s="32" t="s">
        <v>136</v>
      </c>
      <c r="D56" s="40"/>
      <c r="E56" s="344"/>
      <c r="F56" s="6"/>
      <c r="G56" s="7"/>
      <c r="H56" s="8"/>
      <c r="I56" s="8"/>
    </row>
    <row r="57" spans="1:9" ht="16.5" customHeight="1">
      <c r="A57" s="121" t="s">
        <v>143</v>
      </c>
      <c r="B57" s="49" t="s">
        <v>228</v>
      </c>
      <c r="C57" s="32" t="s">
        <v>156</v>
      </c>
      <c r="D57" s="40"/>
      <c r="E57" s="344"/>
      <c r="F57" s="6"/>
      <c r="G57" s="7"/>
      <c r="H57" s="8"/>
      <c r="I57" s="8"/>
    </row>
    <row r="58" spans="1:9" ht="18.75" customHeight="1">
      <c r="A58" s="121" t="s">
        <v>145</v>
      </c>
      <c r="B58" s="49" t="s">
        <v>144</v>
      </c>
      <c r="C58" s="32" t="s">
        <v>156</v>
      </c>
      <c r="D58" s="40"/>
      <c r="E58" s="344"/>
      <c r="F58" s="6"/>
      <c r="G58" s="7"/>
      <c r="H58" s="8"/>
      <c r="I58" s="8"/>
    </row>
    <row r="59" spans="1:9" ht="46.5" customHeight="1">
      <c r="A59" s="121" t="s">
        <v>215</v>
      </c>
      <c r="B59" s="49" t="s">
        <v>446</v>
      </c>
      <c r="C59" s="139" t="s">
        <v>467</v>
      </c>
      <c r="D59" s="40"/>
      <c r="E59" s="344"/>
      <c r="F59" s="6"/>
      <c r="G59" s="7"/>
      <c r="H59" s="8"/>
      <c r="I59" s="8"/>
    </row>
    <row r="60" spans="1:9" s="14" customFormat="1" ht="16.5" customHeight="1">
      <c r="A60" s="350" t="s">
        <v>146</v>
      </c>
      <c r="B60" s="39" t="s">
        <v>107</v>
      </c>
      <c r="C60" s="26"/>
      <c r="D60" s="41"/>
      <c r="E60" s="345"/>
      <c r="F60" s="11"/>
      <c r="G60" s="12"/>
      <c r="H60" s="13"/>
      <c r="I60" s="13"/>
    </row>
    <row r="61" spans="1:9" s="14" customFormat="1" ht="16.5" customHeight="1">
      <c r="A61" s="121" t="s">
        <v>147</v>
      </c>
      <c r="B61" s="110" t="s">
        <v>324</v>
      </c>
      <c r="C61" s="50" t="s">
        <v>136</v>
      </c>
      <c r="D61" s="41"/>
      <c r="E61" s="345"/>
      <c r="F61" s="11"/>
      <c r="G61" s="12"/>
      <c r="H61" s="13"/>
      <c r="I61" s="13"/>
    </row>
    <row r="62" spans="1:9" ht="44.25" customHeight="1">
      <c r="A62" s="121" t="s">
        <v>148</v>
      </c>
      <c r="B62" s="49" t="s">
        <v>445</v>
      </c>
      <c r="C62" s="47" t="s">
        <v>469</v>
      </c>
      <c r="D62" s="40"/>
      <c r="E62" s="344"/>
      <c r="F62" s="6"/>
      <c r="G62" s="7"/>
      <c r="H62" s="8"/>
      <c r="I62" s="8"/>
    </row>
    <row r="63" spans="1:9" ht="33" customHeight="1">
      <c r="A63" s="121" t="s">
        <v>216</v>
      </c>
      <c r="B63" s="49" t="s">
        <v>193</v>
      </c>
      <c r="C63" s="47" t="s">
        <v>469</v>
      </c>
      <c r="D63" s="40"/>
      <c r="E63" s="344"/>
      <c r="F63" s="6"/>
      <c r="G63" s="7"/>
      <c r="H63" s="8"/>
      <c r="I63" s="8"/>
    </row>
    <row r="64" spans="1:9" ht="31.5" customHeight="1">
      <c r="A64" s="121" t="s">
        <v>218</v>
      </c>
      <c r="B64" s="49" t="s">
        <v>190</v>
      </c>
      <c r="C64" s="32" t="s">
        <v>136</v>
      </c>
      <c r="D64" s="40"/>
      <c r="E64" s="344"/>
      <c r="F64" s="6"/>
      <c r="G64" s="7"/>
      <c r="H64" s="8"/>
      <c r="I64" s="8"/>
    </row>
    <row r="65" spans="1:9" ht="16.5" customHeight="1">
      <c r="A65" s="121" t="s">
        <v>426</v>
      </c>
      <c r="B65" s="49" t="s">
        <v>468</v>
      </c>
      <c r="C65" s="47" t="s">
        <v>469</v>
      </c>
      <c r="D65" s="40"/>
      <c r="E65" s="344"/>
      <c r="F65" s="6"/>
      <c r="G65" s="7"/>
      <c r="H65" s="8"/>
      <c r="I65" s="8"/>
    </row>
    <row r="66" spans="1:9" s="14" customFormat="1" ht="16.5" customHeight="1">
      <c r="A66" s="350" t="s">
        <v>149</v>
      </c>
      <c r="B66" s="39" t="s">
        <v>150</v>
      </c>
      <c r="C66" s="26"/>
      <c r="D66" s="41"/>
      <c r="E66" s="345"/>
      <c r="F66" s="11"/>
      <c r="G66" s="12"/>
      <c r="H66" s="13"/>
      <c r="I66" s="13"/>
    </row>
    <row r="67" spans="1:9" s="14" customFormat="1" ht="16.5" customHeight="1">
      <c r="A67" s="121" t="s">
        <v>151</v>
      </c>
      <c r="B67" s="49" t="s">
        <v>324</v>
      </c>
      <c r="C67" s="32" t="s">
        <v>136</v>
      </c>
      <c r="D67" s="41"/>
      <c r="E67" s="345"/>
      <c r="F67" s="11"/>
      <c r="G67" s="12"/>
      <c r="H67" s="13"/>
      <c r="I67" s="13"/>
    </row>
    <row r="68" spans="1:9" ht="21" customHeight="1">
      <c r="A68" s="121" t="s">
        <v>152</v>
      </c>
      <c r="B68" s="49" t="s">
        <v>140</v>
      </c>
      <c r="C68" s="32" t="s">
        <v>136</v>
      </c>
      <c r="D68" s="40"/>
      <c r="E68" s="344"/>
      <c r="F68" s="6"/>
      <c r="G68" s="7"/>
      <c r="H68" s="8"/>
      <c r="I68" s="8"/>
    </row>
    <row r="69" spans="1:9" ht="17.25" customHeight="1">
      <c r="A69" s="121" t="s">
        <v>154</v>
      </c>
      <c r="B69" s="49" t="s">
        <v>153</v>
      </c>
      <c r="C69" s="32" t="s">
        <v>136</v>
      </c>
      <c r="D69" s="40"/>
      <c r="E69" s="344"/>
      <c r="F69" s="6"/>
      <c r="G69" s="7"/>
      <c r="H69" s="8"/>
      <c r="I69" s="8"/>
    </row>
    <row r="70" spans="1:9" ht="30" customHeight="1">
      <c r="A70" s="121" t="s">
        <v>157</v>
      </c>
      <c r="B70" s="49" t="s">
        <v>230</v>
      </c>
      <c r="C70" s="32" t="s">
        <v>156</v>
      </c>
      <c r="D70" s="40"/>
      <c r="E70" s="344"/>
      <c r="F70" s="6"/>
      <c r="G70" s="7"/>
      <c r="H70" s="8"/>
      <c r="I70" s="8"/>
    </row>
    <row r="71" spans="1:9" ht="16.5" customHeight="1">
      <c r="A71" s="121" t="s">
        <v>159</v>
      </c>
      <c r="B71" s="49" t="s">
        <v>158</v>
      </c>
      <c r="C71" s="32" t="s">
        <v>136</v>
      </c>
      <c r="D71" s="40"/>
      <c r="E71" s="344"/>
      <c r="F71" s="6"/>
      <c r="G71" s="7"/>
      <c r="H71" s="8"/>
      <c r="I71" s="8"/>
    </row>
    <row r="72" spans="1:9" ht="18.75" customHeight="1">
      <c r="A72" s="121" t="s">
        <v>161</v>
      </c>
      <c r="B72" s="49" t="s">
        <v>160</v>
      </c>
      <c r="C72" s="32" t="s">
        <v>136</v>
      </c>
      <c r="D72" s="40"/>
      <c r="E72" s="344"/>
      <c r="F72" s="6"/>
      <c r="G72" s="7"/>
      <c r="H72" s="8"/>
      <c r="I72" s="8"/>
    </row>
    <row r="73" spans="1:9" ht="31.5" customHeight="1">
      <c r="A73" s="121" t="s">
        <v>163</v>
      </c>
      <c r="B73" s="49" t="s">
        <v>162</v>
      </c>
      <c r="C73" s="32" t="s">
        <v>136</v>
      </c>
      <c r="D73" s="40"/>
      <c r="E73" s="344"/>
      <c r="F73" s="6"/>
      <c r="G73" s="7"/>
      <c r="H73" s="8"/>
      <c r="I73" s="8"/>
    </row>
    <row r="74" spans="1:9" ht="17.25" customHeight="1">
      <c r="A74" s="121" t="s">
        <v>219</v>
      </c>
      <c r="B74" s="49" t="s">
        <v>144</v>
      </c>
      <c r="C74" s="32" t="s">
        <v>156</v>
      </c>
      <c r="D74" s="40"/>
      <c r="E74" s="344"/>
      <c r="F74" s="6"/>
      <c r="G74" s="7"/>
      <c r="H74" s="8"/>
      <c r="I74" s="8"/>
    </row>
    <row r="75" spans="1:9" s="14" customFormat="1" ht="15" customHeight="1">
      <c r="A75" s="350" t="s">
        <v>164</v>
      </c>
      <c r="B75" s="39" t="s">
        <v>165</v>
      </c>
      <c r="C75" s="26"/>
      <c r="D75" s="41"/>
      <c r="E75" s="345"/>
      <c r="F75" s="11"/>
      <c r="G75" s="12"/>
      <c r="H75" s="13"/>
      <c r="I75" s="13"/>
    </row>
    <row r="76" spans="1:9" ht="27" customHeight="1">
      <c r="A76" s="121" t="s">
        <v>166</v>
      </c>
      <c r="B76" s="49" t="s">
        <v>167</v>
      </c>
      <c r="C76" s="32" t="s">
        <v>56</v>
      </c>
      <c r="D76" s="40"/>
      <c r="E76" s="344"/>
      <c r="F76" s="6"/>
      <c r="G76" s="7"/>
      <c r="H76" s="8"/>
      <c r="I76" s="8"/>
    </row>
    <row r="77" spans="1:9" ht="16.5" customHeight="1">
      <c r="A77" s="56"/>
      <c r="B77" s="106" t="s">
        <v>168</v>
      </c>
      <c r="C77" s="32" t="s">
        <v>131</v>
      </c>
      <c r="D77" s="41" t="s">
        <v>49</v>
      </c>
      <c r="E77" s="344">
        <v>1.56</v>
      </c>
      <c r="F77" s="262" t="e">
        <f>E77/#REF!</f>
        <v>#REF!</v>
      </c>
      <c r="G77" s="7"/>
      <c r="H77" s="8"/>
      <c r="I77" s="8"/>
    </row>
    <row r="78" spans="1:9" ht="16.5" customHeight="1">
      <c r="A78" s="121"/>
      <c r="B78" s="534" t="s">
        <v>169</v>
      </c>
      <c r="C78" s="535"/>
      <c r="D78" s="119"/>
      <c r="E78" s="344"/>
      <c r="F78" s="8"/>
      <c r="G78" s="7"/>
      <c r="H78" s="8"/>
      <c r="I78" s="8"/>
    </row>
    <row r="79" spans="1:9" ht="18.75" customHeight="1">
      <c r="A79" s="121" t="s">
        <v>170</v>
      </c>
      <c r="B79" s="549" t="s">
        <v>171</v>
      </c>
      <c r="C79" s="550"/>
      <c r="D79" s="551"/>
      <c r="E79" s="344"/>
      <c r="F79" s="8"/>
      <c r="G79" s="7"/>
      <c r="H79" s="8"/>
      <c r="I79" s="8"/>
    </row>
    <row r="80" spans="1:9" ht="29.25" customHeight="1">
      <c r="A80" s="121" t="s">
        <v>170</v>
      </c>
      <c r="B80" s="549" t="s">
        <v>172</v>
      </c>
      <c r="C80" s="550"/>
      <c r="D80" s="551"/>
      <c r="E80" s="344"/>
      <c r="F80" s="8"/>
      <c r="G80" s="7"/>
      <c r="H80" s="8"/>
      <c r="I80" s="8"/>
    </row>
    <row r="81" spans="1:9" ht="16.5" customHeight="1">
      <c r="A81" s="121" t="s">
        <v>170</v>
      </c>
      <c r="B81" s="549" t="s">
        <v>173</v>
      </c>
      <c r="C81" s="550"/>
      <c r="D81" s="551"/>
      <c r="E81" s="344"/>
      <c r="F81" s="8"/>
      <c r="G81" s="7"/>
      <c r="H81" s="8"/>
      <c r="I81" s="8"/>
    </row>
    <row r="82" spans="1:9" ht="29.25" customHeight="1">
      <c r="A82" s="121" t="s">
        <v>170</v>
      </c>
      <c r="B82" s="549" t="s">
        <v>174</v>
      </c>
      <c r="C82" s="550"/>
      <c r="D82" s="551"/>
      <c r="E82" s="344"/>
      <c r="F82" s="8"/>
      <c r="G82" s="7"/>
      <c r="H82" s="8"/>
      <c r="I82" s="8"/>
    </row>
    <row r="83" spans="1:9" ht="15" customHeight="1">
      <c r="A83" s="121" t="s">
        <v>170</v>
      </c>
      <c r="B83" s="549" t="s">
        <v>175</v>
      </c>
      <c r="C83" s="550"/>
      <c r="D83" s="551"/>
      <c r="E83" s="344"/>
      <c r="F83" s="8"/>
      <c r="G83" s="7"/>
      <c r="H83" s="8"/>
      <c r="I83" s="8"/>
    </row>
    <row r="84" spans="1:9" ht="18.75" customHeight="1">
      <c r="A84" s="121" t="s">
        <v>170</v>
      </c>
      <c r="B84" s="549" t="s">
        <v>176</v>
      </c>
      <c r="C84" s="550"/>
      <c r="D84" s="551"/>
      <c r="E84" s="344"/>
      <c r="F84" s="8"/>
      <c r="G84" s="7"/>
      <c r="H84" s="8"/>
      <c r="I84" s="8"/>
    </row>
    <row r="85" spans="1:9" ht="28.5" customHeight="1">
      <c r="A85" s="121" t="s">
        <v>170</v>
      </c>
      <c r="B85" s="549" t="s">
        <v>177</v>
      </c>
      <c r="C85" s="550"/>
      <c r="D85" s="551"/>
      <c r="E85" s="344"/>
      <c r="F85" s="8"/>
      <c r="G85" s="7"/>
      <c r="H85" s="8"/>
      <c r="I85" s="8"/>
    </row>
    <row r="86" spans="1:9" ht="42.75" customHeight="1">
      <c r="A86" s="56"/>
      <c r="B86" s="541" t="s">
        <v>447</v>
      </c>
      <c r="C86" s="542"/>
      <c r="D86" s="33" t="s">
        <v>49</v>
      </c>
      <c r="E86" s="344">
        <v>5.05</v>
      </c>
      <c r="F86" s="241" t="e">
        <f>E86/#REF!</f>
        <v>#REF!</v>
      </c>
      <c r="G86" s="7"/>
      <c r="H86" s="8"/>
      <c r="I86" s="8"/>
    </row>
    <row r="87" spans="1:9" ht="17.25" customHeight="1">
      <c r="A87" s="56"/>
      <c r="B87" s="549" t="s">
        <v>179</v>
      </c>
      <c r="C87" s="550"/>
      <c r="D87" s="551"/>
      <c r="E87" s="344"/>
      <c r="F87" s="8"/>
      <c r="G87" s="7"/>
      <c r="H87" s="8"/>
      <c r="I87" s="8"/>
    </row>
    <row r="88" spans="1:9" ht="31.5" customHeight="1">
      <c r="A88" s="121" t="s">
        <v>170</v>
      </c>
      <c r="B88" s="549" t="s">
        <v>180</v>
      </c>
      <c r="C88" s="550"/>
      <c r="D88" s="551"/>
      <c r="E88" s="344"/>
      <c r="F88" s="8"/>
      <c r="G88" s="7"/>
      <c r="H88" s="8"/>
      <c r="I88" s="8"/>
    </row>
    <row r="89" spans="1:9" ht="14.25" customHeight="1">
      <c r="A89" s="121" t="s">
        <v>170</v>
      </c>
      <c r="B89" s="549" t="s">
        <v>1</v>
      </c>
      <c r="C89" s="550"/>
      <c r="D89" s="551"/>
      <c r="E89" s="344"/>
      <c r="F89" s="8"/>
      <c r="G89" s="7"/>
      <c r="H89" s="8"/>
      <c r="I89" s="8"/>
    </row>
    <row r="90" spans="1:9" ht="13.5" customHeight="1">
      <c r="A90" s="121" t="s">
        <v>170</v>
      </c>
      <c r="B90" s="549" t="s">
        <v>182</v>
      </c>
      <c r="C90" s="550"/>
      <c r="D90" s="551"/>
      <c r="E90" s="344"/>
      <c r="F90" s="8"/>
      <c r="G90" s="7"/>
      <c r="H90" s="8"/>
      <c r="I90" s="8"/>
    </row>
    <row r="91" spans="1:9" ht="13.5" customHeight="1">
      <c r="A91" s="121" t="s">
        <v>170</v>
      </c>
      <c r="B91" s="567" t="s">
        <v>270</v>
      </c>
      <c r="C91" s="568"/>
      <c r="D91" s="553"/>
      <c r="E91" s="344"/>
      <c r="F91" s="8"/>
      <c r="G91" s="7"/>
      <c r="H91" s="8"/>
      <c r="I91" s="8"/>
    </row>
    <row r="92" spans="1:9" ht="28.5" customHeight="1">
      <c r="A92" s="121" t="s">
        <v>170</v>
      </c>
      <c r="B92" s="536" t="s">
        <v>231</v>
      </c>
      <c r="C92" s="537"/>
      <c r="D92" s="538"/>
      <c r="E92" s="344"/>
      <c r="F92" s="8"/>
      <c r="G92" s="7"/>
      <c r="H92" s="8"/>
      <c r="I92" s="8"/>
    </row>
    <row r="93" spans="1:5" ht="53.25" customHeight="1">
      <c r="A93" s="121" t="s">
        <v>170</v>
      </c>
      <c r="B93" s="536" t="s">
        <v>232</v>
      </c>
      <c r="C93" s="537"/>
      <c r="D93" s="538"/>
      <c r="E93" s="344"/>
    </row>
    <row r="94" spans="1:5" ht="53.25" customHeight="1">
      <c r="A94" s="121" t="s">
        <v>170</v>
      </c>
      <c r="B94" s="536" t="s">
        <v>233</v>
      </c>
      <c r="C94" s="537"/>
      <c r="D94" s="538"/>
      <c r="E94" s="344"/>
    </row>
    <row r="95" spans="1:5" ht="31.5" customHeight="1">
      <c r="A95" s="121" t="s">
        <v>170</v>
      </c>
      <c r="B95" s="549" t="s">
        <v>207</v>
      </c>
      <c r="C95" s="550"/>
      <c r="D95" s="551"/>
      <c r="E95" s="344"/>
    </row>
    <row r="96" spans="1:5" ht="18.75" customHeight="1">
      <c r="A96" s="121" t="s">
        <v>170</v>
      </c>
      <c r="B96" s="549" t="s">
        <v>432</v>
      </c>
      <c r="C96" s="550"/>
      <c r="D96" s="551"/>
      <c r="E96" s="343"/>
    </row>
    <row r="97" spans="1:5" ht="16.5" customHeight="1">
      <c r="A97" s="121" t="s">
        <v>170</v>
      </c>
      <c r="B97" s="549" t="s">
        <v>198</v>
      </c>
      <c r="C97" s="550"/>
      <c r="D97" s="551"/>
      <c r="E97" s="343"/>
    </row>
    <row r="98" spans="1:5" ht="18" customHeight="1">
      <c r="A98" s="53" t="s">
        <v>170</v>
      </c>
      <c r="B98" s="546" t="s">
        <v>334</v>
      </c>
      <c r="C98" s="547"/>
      <c r="D98" s="548"/>
      <c r="E98" s="343"/>
    </row>
    <row r="99" spans="1:6" ht="18.75" customHeight="1">
      <c r="A99" s="56"/>
      <c r="B99" s="120" t="s">
        <v>448</v>
      </c>
      <c r="C99" s="50"/>
      <c r="D99" s="50" t="s">
        <v>49</v>
      </c>
      <c r="E99" s="344">
        <f>E100+E101+E102+E103+E104+E105</f>
        <v>2.9800000000000004</v>
      </c>
      <c r="F99" s="241"/>
    </row>
    <row r="100" spans="1:8" ht="15">
      <c r="A100" s="499"/>
      <c r="B100" s="338" t="s">
        <v>259</v>
      </c>
      <c r="C100" s="139" t="s">
        <v>131</v>
      </c>
      <c r="D100" s="139" t="s">
        <v>49</v>
      </c>
      <c r="E100" s="34">
        <v>2.06</v>
      </c>
      <c r="F100" s="8"/>
      <c r="G100" s="8"/>
      <c r="H100" s="2"/>
    </row>
    <row r="101" spans="1:8" ht="15">
      <c r="A101" s="499"/>
      <c r="B101" s="339" t="s">
        <v>266</v>
      </c>
      <c r="C101" s="139" t="s">
        <v>131</v>
      </c>
      <c r="D101" s="139" t="s">
        <v>49</v>
      </c>
      <c r="E101" s="34">
        <v>0.26</v>
      </c>
      <c r="F101" s="8"/>
      <c r="G101" s="8"/>
      <c r="H101" s="2"/>
    </row>
    <row r="102" spans="1:8" ht="24">
      <c r="A102" s="499"/>
      <c r="B102" s="339" t="s">
        <v>260</v>
      </c>
      <c r="C102" s="139" t="s">
        <v>56</v>
      </c>
      <c r="D102" s="139" t="s">
        <v>49</v>
      </c>
      <c r="E102" s="34">
        <v>0.05</v>
      </c>
      <c r="F102" s="8"/>
      <c r="G102" s="8"/>
      <c r="H102" s="2"/>
    </row>
    <row r="103" spans="1:8" ht="15">
      <c r="A103" s="499"/>
      <c r="B103" s="339" t="s">
        <v>261</v>
      </c>
      <c r="C103" s="139" t="s">
        <v>131</v>
      </c>
      <c r="D103" s="139" t="s">
        <v>49</v>
      </c>
      <c r="E103" s="34">
        <v>0.18</v>
      </c>
      <c r="F103" s="8"/>
      <c r="G103" s="8"/>
      <c r="H103" s="2"/>
    </row>
    <row r="104" spans="1:8" ht="24">
      <c r="A104" s="499"/>
      <c r="B104" s="339" t="s">
        <v>121</v>
      </c>
      <c r="C104" s="139" t="s">
        <v>56</v>
      </c>
      <c r="D104" s="139" t="s">
        <v>49</v>
      </c>
      <c r="E104" s="34">
        <v>0.08</v>
      </c>
      <c r="F104" s="8"/>
      <c r="G104" s="8"/>
      <c r="H104" s="2"/>
    </row>
    <row r="105" spans="1:8" ht="24">
      <c r="A105" s="499"/>
      <c r="B105" s="339" t="s">
        <v>262</v>
      </c>
      <c r="C105" s="139" t="s">
        <v>265</v>
      </c>
      <c r="D105" s="139" t="s">
        <v>49</v>
      </c>
      <c r="E105" s="563">
        <v>0.35</v>
      </c>
      <c r="F105" s="8"/>
      <c r="G105" s="8"/>
      <c r="H105" s="2"/>
    </row>
    <row r="106" spans="1:8" ht="25.5" customHeight="1">
      <c r="A106" s="499"/>
      <c r="B106" s="339" t="s">
        <v>263</v>
      </c>
      <c r="C106" s="139" t="s">
        <v>264</v>
      </c>
      <c r="D106" s="139" t="s">
        <v>49</v>
      </c>
      <c r="E106" s="563"/>
      <c r="F106" s="8"/>
      <c r="G106" s="8"/>
      <c r="H106" s="2"/>
    </row>
    <row r="107" spans="1:7" ht="75" customHeight="1">
      <c r="A107" s="56"/>
      <c r="B107" s="145" t="s">
        <v>250</v>
      </c>
      <c r="C107" s="31">
        <v>2012</v>
      </c>
      <c r="D107" s="31" t="s">
        <v>49</v>
      </c>
      <c r="E107" s="341" t="s">
        <v>248</v>
      </c>
      <c r="F107" s="8"/>
      <c r="G107" s="7"/>
    </row>
    <row r="108" spans="1:4" ht="20.25" customHeight="1">
      <c r="A108" s="287"/>
      <c r="B108" s="215"/>
      <c r="C108" s="216"/>
      <c r="D108" s="197"/>
    </row>
    <row r="109" spans="1:4" ht="15" customHeight="1">
      <c r="A109" s="42"/>
      <c r="B109" s="137" t="s">
        <v>412</v>
      </c>
      <c r="C109" s="137" t="s">
        <v>205</v>
      </c>
      <c r="D109" s="146"/>
    </row>
    <row r="110" ht="15" customHeight="1">
      <c r="A110" s="42"/>
    </row>
    <row r="111" ht="15" customHeight="1">
      <c r="E111" s="342"/>
    </row>
    <row r="113" ht="15" customHeight="1">
      <c r="E113" s="342"/>
    </row>
    <row r="114" ht="15" customHeight="1">
      <c r="E114" s="342"/>
    </row>
  </sheetData>
  <sheetProtection/>
  <mergeCells count="28">
    <mergeCell ref="B90:D90"/>
    <mergeCell ref="B86:C86"/>
    <mergeCell ref="B88:D88"/>
    <mergeCell ref="B89:D89"/>
    <mergeCell ref="B80:D80"/>
    <mergeCell ref="D22:D23"/>
    <mergeCell ref="B84:D84"/>
    <mergeCell ref="B87:D87"/>
    <mergeCell ref="B96:D96"/>
    <mergeCell ref="B97:D97"/>
    <mergeCell ref="B85:D85"/>
    <mergeCell ref="B4:D4"/>
    <mergeCell ref="B5:D5"/>
    <mergeCell ref="B94:D94"/>
    <mergeCell ref="B95:D95"/>
    <mergeCell ref="B81:D81"/>
    <mergeCell ref="B82:D82"/>
    <mergeCell ref="B83:D83"/>
    <mergeCell ref="E105:E106"/>
    <mergeCell ref="E43:E46"/>
    <mergeCell ref="E22:E23"/>
    <mergeCell ref="B98:D98"/>
    <mergeCell ref="B79:D79"/>
    <mergeCell ref="D43:D46"/>
    <mergeCell ref="B78:C78"/>
    <mergeCell ref="B93:D93"/>
    <mergeCell ref="B92:D92"/>
    <mergeCell ref="B91:D91"/>
  </mergeCells>
  <printOptions/>
  <pageMargins left="0.7874015748031497" right="0" top="0" bottom="0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G107"/>
  <sheetViews>
    <sheetView zoomScale="75" zoomScaleNormal="75" zoomScalePageLayoutView="0" workbookViewId="0" topLeftCell="A1">
      <selection activeCell="E5" sqref="E5:F5"/>
    </sheetView>
  </sheetViews>
  <sheetFormatPr defaultColWidth="28.57421875" defaultRowHeight="15" customHeight="1"/>
  <cols>
    <col min="1" max="1" width="7.28125" style="42" customWidth="1"/>
    <col min="2" max="2" width="98.00390625" style="42" customWidth="1"/>
    <col min="3" max="3" width="17.00390625" style="42" customWidth="1"/>
    <col min="4" max="4" width="10.421875" style="3" customWidth="1"/>
    <col min="5" max="5" width="14.140625" style="42" customWidth="1"/>
    <col min="6" max="6" width="13.00390625" style="42" customWidth="1"/>
    <col min="7" max="7" width="10.140625" style="1" customWidth="1"/>
    <col min="8" max="8" width="7.8515625" style="1" customWidth="1"/>
    <col min="9" max="16384" width="28.57421875" style="1" customWidth="1"/>
  </cols>
  <sheetData>
    <row r="2" spans="3:6" ht="15" customHeight="1">
      <c r="C2" s="159" t="s">
        <v>320</v>
      </c>
      <c r="D2" s="159"/>
      <c r="E2" s="523"/>
      <c r="F2" s="523"/>
    </row>
    <row r="3" spans="3:6" ht="15" customHeight="1">
      <c r="C3" s="159" t="s">
        <v>81</v>
      </c>
      <c r="D3" s="159"/>
      <c r="E3" s="53"/>
      <c r="F3" s="53"/>
    </row>
    <row r="4" spans="1:4" ht="47.25" customHeight="1">
      <c r="A4" s="577" t="s">
        <v>339</v>
      </c>
      <c r="B4" s="577"/>
      <c r="C4" s="577"/>
      <c r="D4" s="577"/>
    </row>
    <row r="5" spans="1:6" ht="27" customHeight="1">
      <c r="A5" s="578"/>
      <c r="B5" s="578"/>
      <c r="C5" s="579" t="s">
        <v>47</v>
      </c>
      <c r="D5" s="579" t="s">
        <v>48</v>
      </c>
      <c r="E5" s="582" t="s">
        <v>376</v>
      </c>
      <c r="F5" s="582"/>
    </row>
    <row r="6" spans="1:6" ht="48" customHeight="1">
      <c r="A6" s="578"/>
      <c r="B6" s="578"/>
      <c r="C6" s="580"/>
      <c r="D6" s="580"/>
      <c r="E6" s="349" t="s">
        <v>95</v>
      </c>
      <c r="F6" s="349" t="s">
        <v>96</v>
      </c>
    </row>
    <row r="7" spans="1:6" ht="18" customHeight="1">
      <c r="A7" s="95"/>
      <c r="B7" s="138" t="s">
        <v>203</v>
      </c>
      <c r="C7" s="95"/>
      <c r="D7" s="84" t="s">
        <v>49</v>
      </c>
      <c r="E7" s="165">
        <v>16.71</v>
      </c>
      <c r="F7" s="165">
        <v>16.71</v>
      </c>
    </row>
    <row r="8" spans="1:6" ht="18.75" customHeight="1">
      <c r="A8" s="95"/>
      <c r="B8" s="145" t="s">
        <v>337</v>
      </c>
      <c r="C8" s="95"/>
      <c r="D8" s="280"/>
      <c r="E8" s="354">
        <f>E9/E7-100%</f>
        <v>0.11011370436864154</v>
      </c>
      <c r="F8" s="354">
        <f>F9/F7-100%</f>
        <v>0.06822262118491929</v>
      </c>
    </row>
    <row r="9" spans="1:7" ht="18.75" customHeight="1">
      <c r="A9" s="39"/>
      <c r="B9" s="138" t="s">
        <v>202</v>
      </c>
      <c r="C9" s="109"/>
      <c r="D9" s="84" t="s">
        <v>49</v>
      </c>
      <c r="E9" s="45">
        <f>E12+E13+E16+E17+E19+E20+E21+E23+E25+E28+E29+E30+E31+E33+E34+E35+E36+E37+E38+E40+E41+E43+E44+E45+E46++E70+E81+E95+E96</f>
        <v>18.55</v>
      </c>
      <c r="F9" s="45">
        <f>F12+F13+F16+F17+F19+F20+F21+F23+F25+F28+F29+F30+F31+F33+F34+F35+F36+F37+F38+F40+F41+F43+F44+F45+F46++F70+F81+F95+F96</f>
        <v>17.85</v>
      </c>
      <c r="G9" s="212"/>
    </row>
    <row r="10" spans="1:6" ht="16.5" customHeight="1">
      <c r="A10" s="39"/>
      <c r="B10" s="39" t="s">
        <v>254</v>
      </c>
      <c r="C10" s="109"/>
      <c r="D10" s="84"/>
      <c r="E10" s="55"/>
      <c r="F10" s="55"/>
    </row>
    <row r="11" spans="1:6" ht="16.5" customHeight="1">
      <c r="A11" s="64" t="s">
        <v>50</v>
      </c>
      <c r="B11" s="39" t="s">
        <v>221</v>
      </c>
      <c r="C11" s="109"/>
      <c r="D11" s="84"/>
      <c r="E11" s="55"/>
      <c r="F11" s="55"/>
    </row>
    <row r="12" spans="1:6" ht="24.75" customHeight="1">
      <c r="A12" s="50" t="s">
        <v>51</v>
      </c>
      <c r="B12" s="49" t="s">
        <v>377</v>
      </c>
      <c r="C12" s="139" t="s">
        <v>56</v>
      </c>
      <c r="D12" s="85" t="s">
        <v>49</v>
      </c>
      <c r="E12" s="34">
        <v>0.274</v>
      </c>
      <c r="F12" s="34">
        <v>0.274</v>
      </c>
    </row>
    <row r="13" spans="1:6" ht="28.5" customHeight="1">
      <c r="A13" s="50" t="s">
        <v>54</v>
      </c>
      <c r="B13" s="73" t="s">
        <v>52</v>
      </c>
      <c r="C13" s="32" t="s">
        <v>276</v>
      </c>
      <c r="D13" s="10" t="s">
        <v>49</v>
      </c>
      <c r="E13" s="34">
        <v>0.02</v>
      </c>
      <c r="F13" s="34">
        <v>0.02</v>
      </c>
    </row>
    <row r="14" spans="1:6" ht="23.25" customHeight="1" hidden="1">
      <c r="A14" s="50" t="s">
        <v>222</v>
      </c>
      <c r="B14" s="73" t="s">
        <v>55</v>
      </c>
      <c r="C14" s="32" t="s">
        <v>56</v>
      </c>
      <c r="D14" s="10" t="s">
        <v>49</v>
      </c>
      <c r="E14" s="34"/>
      <c r="F14" s="34"/>
    </row>
    <row r="15" spans="1:6" s="14" customFormat="1" ht="20.25" customHeight="1">
      <c r="A15" s="64" t="s">
        <v>57</v>
      </c>
      <c r="B15" s="39" t="s">
        <v>58</v>
      </c>
      <c r="C15" s="26"/>
      <c r="D15" s="86"/>
      <c r="E15" s="55"/>
      <c r="F15" s="55"/>
    </row>
    <row r="16" spans="1:7" ht="45" customHeight="1">
      <c r="A16" s="50" t="s">
        <v>59</v>
      </c>
      <c r="B16" s="56" t="s">
        <v>314</v>
      </c>
      <c r="C16" s="32" t="s">
        <v>56</v>
      </c>
      <c r="D16" s="10" t="s">
        <v>49</v>
      </c>
      <c r="E16" s="34">
        <v>0.08</v>
      </c>
      <c r="F16" s="34">
        <v>0.08</v>
      </c>
      <c r="G16" s="287"/>
    </row>
    <row r="17" spans="1:6" ht="24" customHeight="1">
      <c r="A17" s="50" t="s">
        <v>60</v>
      </c>
      <c r="B17" s="49" t="s">
        <v>223</v>
      </c>
      <c r="C17" s="32" t="s">
        <v>56</v>
      </c>
      <c r="D17" s="10" t="s">
        <v>49</v>
      </c>
      <c r="E17" s="34">
        <v>0.011</v>
      </c>
      <c r="F17" s="34">
        <v>0.011</v>
      </c>
    </row>
    <row r="18" spans="1:6" s="14" customFormat="1" ht="30.75" customHeight="1">
      <c r="A18" s="64" t="s">
        <v>61</v>
      </c>
      <c r="B18" s="39" t="s">
        <v>268</v>
      </c>
      <c r="C18" s="26"/>
      <c r="D18" s="80"/>
      <c r="E18" s="55"/>
      <c r="F18" s="55"/>
    </row>
    <row r="19" spans="1:6" ht="21.75" customHeight="1">
      <c r="A19" s="50" t="s">
        <v>63</v>
      </c>
      <c r="B19" s="49" t="s">
        <v>240</v>
      </c>
      <c r="C19" s="32" t="s">
        <v>276</v>
      </c>
      <c r="D19" s="27" t="s">
        <v>49</v>
      </c>
      <c r="E19" s="34">
        <v>0.04</v>
      </c>
      <c r="F19" s="34">
        <v>0.04</v>
      </c>
    </row>
    <row r="20" spans="1:6" ht="19.5" customHeight="1">
      <c r="A20" s="50" t="s">
        <v>64</v>
      </c>
      <c r="B20" s="49" t="s">
        <v>65</v>
      </c>
      <c r="C20" s="32" t="s">
        <v>66</v>
      </c>
      <c r="D20" s="27" t="s">
        <v>49</v>
      </c>
      <c r="E20" s="34">
        <v>0.007</v>
      </c>
      <c r="F20" s="34">
        <v>0.007</v>
      </c>
    </row>
    <row r="21" spans="1:6" ht="30" customHeight="1">
      <c r="A21" s="50" t="s">
        <v>67</v>
      </c>
      <c r="B21" s="49" t="s">
        <v>274</v>
      </c>
      <c r="C21" s="32" t="s">
        <v>68</v>
      </c>
      <c r="D21" s="543" t="s">
        <v>49</v>
      </c>
      <c r="E21" s="512">
        <v>0.64</v>
      </c>
      <c r="F21" s="512">
        <v>0.64</v>
      </c>
    </row>
    <row r="22" spans="1:6" ht="36.75" customHeight="1">
      <c r="A22" s="50" t="s">
        <v>76</v>
      </c>
      <c r="B22" s="49" t="s">
        <v>409</v>
      </c>
      <c r="C22" s="32" t="s">
        <v>331</v>
      </c>
      <c r="D22" s="525"/>
      <c r="E22" s="513"/>
      <c r="F22" s="513"/>
    </row>
    <row r="23" spans="1:6" ht="34.5" customHeight="1">
      <c r="A23" s="50" t="s">
        <v>273</v>
      </c>
      <c r="B23" s="153" t="s">
        <v>338</v>
      </c>
      <c r="C23" s="32" t="s">
        <v>307</v>
      </c>
      <c r="D23" s="27" t="s">
        <v>49</v>
      </c>
      <c r="E23" s="34">
        <v>3.16</v>
      </c>
      <c r="F23" s="34">
        <v>3.16</v>
      </c>
    </row>
    <row r="24" spans="1:6" ht="1.5" customHeight="1" hidden="1">
      <c r="A24" s="50" t="s">
        <v>78</v>
      </c>
      <c r="B24" s="49" t="s">
        <v>225</v>
      </c>
      <c r="C24" s="213" t="s">
        <v>56</v>
      </c>
      <c r="D24" s="27" t="s">
        <v>49</v>
      </c>
      <c r="E24" s="34"/>
      <c r="F24" s="34"/>
    </row>
    <row r="25" spans="1:6" ht="23.25" customHeight="1">
      <c r="A25" s="50" t="s">
        <v>317</v>
      </c>
      <c r="B25" s="49" t="s">
        <v>396</v>
      </c>
      <c r="C25" s="213" t="s">
        <v>450</v>
      </c>
      <c r="D25" s="50"/>
      <c r="E25" s="34">
        <v>0.033</v>
      </c>
      <c r="F25" s="34">
        <v>0.033</v>
      </c>
    </row>
    <row r="26" spans="1:6" ht="21" customHeight="1">
      <c r="A26" s="49"/>
      <c r="B26" s="39" t="s">
        <v>442</v>
      </c>
      <c r="C26" s="28"/>
      <c r="D26" s="86"/>
      <c r="E26" s="55"/>
      <c r="F26" s="55"/>
    </row>
    <row r="27" spans="1:6" s="14" customFormat="1" ht="16.5" customHeight="1">
      <c r="A27" s="64" t="s">
        <v>98</v>
      </c>
      <c r="B27" s="39" t="s">
        <v>99</v>
      </c>
      <c r="C27" s="26"/>
      <c r="D27" s="86"/>
      <c r="E27" s="55"/>
      <c r="F27" s="55"/>
    </row>
    <row r="28" spans="1:6" ht="45.75" customHeight="1">
      <c r="A28" s="50" t="s">
        <v>100</v>
      </c>
      <c r="B28" s="49" t="s">
        <v>402</v>
      </c>
      <c r="C28" s="32" t="s">
        <v>42</v>
      </c>
      <c r="D28" s="10" t="s">
        <v>49</v>
      </c>
      <c r="E28" s="34">
        <v>0.014</v>
      </c>
      <c r="F28" s="34">
        <v>0.014</v>
      </c>
    </row>
    <row r="29" spans="1:6" ht="30" customHeight="1">
      <c r="A29" s="50" t="s">
        <v>101</v>
      </c>
      <c r="B29" s="49" t="s">
        <v>241</v>
      </c>
      <c r="C29" s="32" t="s">
        <v>66</v>
      </c>
      <c r="D29" s="10" t="s">
        <v>49</v>
      </c>
      <c r="E29" s="34">
        <v>1.51</v>
      </c>
      <c r="F29" s="34">
        <v>1.51</v>
      </c>
    </row>
    <row r="30" spans="1:6" ht="22.5" customHeight="1">
      <c r="A30" s="50" t="s">
        <v>103</v>
      </c>
      <c r="B30" s="49" t="s">
        <v>242</v>
      </c>
      <c r="C30" s="32" t="s">
        <v>56</v>
      </c>
      <c r="D30" s="10" t="s">
        <v>49</v>
      </c>
      <c r="E30" s="34">
        <v>0.005</v>
      </c>
      <c r="F30" s="34">
        <v>0.005</v>
      </c>
    </row>
    <row r="31" spans="1:6" ht="29.25" customHeight="1">
      <c r="A31" s="50" t="s">
        <v>104</v>
      </c>
      <c r="B31" s="49" t="s">
        <v>105</v>
      </c>
      <c r="C31" s="32" t="s">
        <v>56</v>
      </c>
      <c r="D31" s="10" t="s">
        <v>49</v>
      </c>
      <c r="E31" s="34">
        <v>0.013</v>
      </c>
      <c r="F31" s="34">
        <v>0.013</v>
      </c>
    </row>
    <row r="32" spans="1:6" s="14" customFormat="1" ht="16.5" customHeight="1">
      <c r="A32" s="64" t="s">
        <v>106</v>
      </c>
      <c r="B32" s="39" t="s">
        <v>107</v>
      </c>
      <c r="C32" s="26"/>
      <c r="D32" s="86"/>
      <c r="E32" s="77"/>
      <c r="F32" s="77"/>
    </row>
    <row r="33" spans="1:6" ht="26.25" customHeight="1">
      <c r="A33" s="50" t="s">
        <v>108</v>
      </c>
      <c r="B33" s="49" t="s">
        <v>243</v>
      </c>
      <c r="C33" s="32" t="s">
        <v>56</v>
      </c>
      <c r="D33" s="10" t="s">
        <v>49</v>
      </c>
      <c r="E33" s="37">
        <v>0.013</v>
      </c>
      <c r="F33" s="37">
        <v>0.013</v>
      </c>
    </row>
    <row r="34" spans="1:6" ht="34.5" customHeight="1">
      <c r="A34" s="50" t="s">
        <v>110</v>
      </c>
      <c r="B34" s="49" t="s">
        <v>313</v>
      </c>
      <c r="C34" s="32" t="s">
        <v>56</v>
      </c>
      <c r="D34" s="10" t="s">
        <v>49</v>
      </c>
      <c r="E34" s="37">
        <v>0.11</v>
      </c>
      <c r="F34" s="37">
        <v>0.11</v>
      </c>
    </row>
    <row r="35" spans="1:6" ht="21.75" customHeight="1">
      <c r="A35" s="50" t="s">
        <v>111</v>
      </c>
      <c r="B35" s="49" t="s">
        <v>184</v>
      </c>
      <c r="C35" s="32" t="s">
        <v>66</v>
      </c>
      <c r="D35" s="10" t="s">
        <v>49</v>
      </c>
      <c r="E35" s="37">
        <v>0.052</v>
      </c>
      <c r="F35" s="37">
        <v>0.052</v>
      </c>
    </row>
    <row r="36" spans="1:6" ht="33" customHeight="1">
      <c r="A36" s="50" t="s">
        <v>112</v>
      </c>
      <c r="B36" s="49" t="s">
        <v>443</v>
      </c>
      <c r="C36" s="32" t="s">
        <v>56</v>
      </c>
      <c r="D36" s="10" t="s">
        <v>49</v>
      </c>
      <c r="E36" s="37">
        <v>0.015</v>
      </c>
      <c r="F36" s="37">
        <v>0.015</v>
      </c>
    </row>
    <row r="37" spans="1:6" ht="62.25" customHeight="1">
      <c r="A37" s="50" t="s">
        <v>113</v>
      </c>
      <c r="B37" s="49" t="s">
        <v>312</v>
      </c>
      <c r="C37" s="220" t="s">
        <v>66</v>
      </c>
      <c r="D37" s="10" t="s">
        <v>49</v>
      </c>
      <c r="E37" s="34">
        <v>0.08</v>
      </c>
      <c r="F37" s="34">
        <v>0.08</v>
      </c>
    </row>
    <row r="38" spans="1:6" ht="21" customHeight="1">
      <c r="A38" s="50" t="s">
        <v>35</v>
      </c>
      <c r="B38" s="49" t="s">
        <v>36</v>
      </c>
      <c r="C38" s="220" t="s">
        <v>37</v>
      </c>
      <c r="D38" s="29" t="s">
        <v>49</v>
      </c>
      <c r="E38" s="34">
        <v>0.02</v>
      </c>
      <c r="F38" s="34">
        <v>0.02</v>
      </c>
    </row>
    <row r="39" spans="1:6" s="14" customFormat="1" ht="16.5" customHeight="1">
      <c r="A39" s="64" t="s">
        <v>116</v>
      </c>
      <c r="B39" s="39" t="s">
        <v>117</v>
      </c>
      <c r="C39" s="26"/>
      <c r="D39" s="86"/>
      <c r="E39" s="44"/>
      <c r="F39" s="44"/>
    </row>
    <row r="40" spans="1:6" s="14" customFormat="1" ht="53.25" customHeight="1">
      <c r="A40" s="50" t="s">
        <v>118</v>
      </c>
      <c r="B40" s="66" t="s">
        <v>0</v>
      </c>
      <c r="C40" s="32" t="s">
        <v>56</v>
      </c>
      <c r="D40" s="10" t="s">
        <v>49</v>
      </c>
      <c r="E40" s="166">
        <v>0.15</v>
      </c>
      <c r="F40" s="166">
        <v>0.15</v>
      </c>
    </row>
    <row r="41" spans="1:6" s="14" customFormat="1" ht="23.25" customHeight="1">
      <c r="A41" s="64" t="s">
        <v>119</v>
      </c>
      <c r="B41" s="265" t="s">
        <v>451</v>
      </c>
      <c r="C41" s="32" t="s">
        <v>115</v>
      </c>
      <c r="D41" s="10"/>
      <c r="E41" s="166">
        <v>0.57</v>
      </c>
      <c r="F41" s="166">
        <v>0.57</v>
      </c>
    </row>
    <row r="42" spans="1:6" s="14" customFormat="1" ht="16.5" customHeight="1">
      <c r="A42" s="39"/>
      <c r="B42" s="104" t="s">
        <v>127</v>
      </c>
      <c r="C42" s="26"/>
      <c r="D42" s="80"/>
      <c r="E42" s="44"/>
      <c r="F42" s="44"/>
    </row>
    <row r="43" spans="1:6" ht="30.75" customHeight="1">
      <c r="A43" s="50" t="s">
        <v>128</v>
      </c>
      <c r="B43" s="49" t="s">
        <v>129</v>
      </c>
      <c r="C43" s="32" t="s">
        <v>114</v>
      </c>
      <c r="D43" s="27" t="s">
        <v>49</v>
      </c>
      <c r="E43" s="34">
        <v>0.015</v>
      </c>
      <c r="F43" s="34">
        <v>0.015</v>
      </c>
    </row>
    <row r="44" spans="1:6" ht="30.75" customHeight="1">
      <c r="A44" s="50" t="s">
        <v>130</v>
      </c>
      <c r="B44" s="49" t="s">
        <v>325</v>
      </c>
      <c r="C44" s="32" t="s">
        <v>131</v>
      </c>
      <c r="D44" s="27" t="s">
        <v>49</v>
      </c>
      <c r="E44" s="34">
        <v>0.337</v>
      </c>
      <c r="F44" s="34">
        <v>0.337</v>
      </c>
    </row>
    <row r="45" spans="1:6" ht="30" customHeight="1">
      <c r="A45" s="50" t="s">
        <v>457</v>
      </c>
      <c r="B45" s="56" t="s">
        <v>40</v>
      </c>
      <c r="C45" s="32" t="s">
        <v>115</v>
      </c>
      <c r="D45" s="27" t="s">
        <v>49</v>
      </c>
      <c r="E45" s="34">
        <v>0.015</v>
      </c>
      <c r="F45" s="34">
        <v>0.015</v>
      </c>
    </row>
    <row r="46" spans="1:6" s="14" customFormat="1" ht="16.5" customHeight="1">
      <c r="A46" s="39"/>
      <c r="B46" s="105" t="s">
        <v>132</v>
      </c>
      <c r="C46" s="26"/>
      <c r="D46" s="80" t="s">
        <v>49</v>
      </c>
      <c r="E46" s="34">
        <v>1.386</v>
      </c>
      <c r="F46" s="34">
        <v>1.386</v>
      </c>
    </row>
    <row r="47" spans="1:6" ht="16.5" customHeight="1">
      <c r="A47" s="50" t="s">
        <v>251</v>
      </c>
      <c r="B47" s="39" t="s">
        <v>99</v>
      </c>
      <c r="C47" s="28"/>
      <c r="D47" s="32"/>
      <c r="E47" s="46"/>
      <c r="F47" s="46"/>
    </row>
    <row r="48" spans="1:6" ht="16.5" customHeight="1">
      <c r="A48" s="50" t="s">
        <v>134</v>
      </c>
      <c r="B48" s="49" t="s">
        <v>324</v>
      </c>
      <c r="C48" s="47" t="s">
        <v>136</v>
      </c>
      <c r="D48" s="27" t="s">
        <v>49</v>
      </c>
      <c r="E48" s="46"/>
      <c r="F48" s="46"/>
    </row>
    <row r="49" spans="1:6" ht="19.5" customHeight="1">
      <c r="A49" s="50" t="s">
        <v>137</v>
      </c>
      <c r="B49" s="49" t="s">
        <v>135</v>
      </c>
      <c r="C49" s="32" t="s">
        <v>136</v>
      </c>
      <c r="D49" s="32"/>
      <c r="E49" s="46"/>
      <c r="F49" s="46"/>
    </row>
    <row r="50" spans="1:6" ht="21.75" customHeight="1">
      <c r="A50" s="50" t="s">
        <v>139</v>
      </c>
      <c r="B50" s="49" t="s">
        <v>138</v>
      </c>
      <c r="C50" s="32" t="s">
        <v>136</v>
      </c>
      <c r="D50" s="32"/>
      <c r="E50" s="46"/>
      <c r="F50" s="46"/>
    </row>
    <row r="51" spans="1:6" ht="15.75" customHeight="1">
      <c r="A51" s="50" t="s">
        <v>141</v>
      </c>
      <c r="B51" s="49" t="s">
        <v>140</v>
      </c>
      <c r="C51" s="32" t="s">
        <v>136</v>
      </c>
      <c r="D51" s="32"/>
      <c r="E51" s="46"/>
      <c r="F51" s="46"/>
    </row>
    <row r="52" spans="1:6" ht="16.5" customHeight="1">
      <c r="A52" s="50" t="s">
        <v>143</v>
      </c>
      <c r="B52" s="49" t="s">
        <v>142</v>
      </c>
      <c r="C52" s="32" t="s">
        <v>156</v>
      </c>
      <c r="D52" s="32"/>
      <c r="E52" s="46"/>
      <c r="F52" s="46"/>
    </row>
    <row r="53" spans="1:6" ht="21" customHeight="1">
      <c r="A53" s="50" t="s">
        <v>145</v>
      </c>
      <c r="B53" s="49" t="s">
        <v>144</v>
      </c>
      <c r="C53" s="32" t="s">
        <v>156</v>
      </c>
      <c r="D53" s="32"/>
      <c r="E53" s="46"/>
      <c r="F53" s="46"/>
    </row>
    <row r="54" spans="1:6" ht="49.5" customHeight="1">
      <c r="A54" s="50" t="s">
        <v>215</v>
      </c>
      <c r="B54" s="49" t="s">
        <v>446</v>
      </c>
      <c r="C54" s="139" t="s">
        <v>467</v>
      </c>
      <c r="D54" s="32"/>
      <c r="E54" s="46"/>
      <c r="F54" s="46"/>
    </row>
    <row r="55" spans="1:6" s="14" customFormat="1" ht="16.5" customHeight="1">
      <c r="A55" s="64" t="s">
        <v>146</v>
      </c>
      <c r="B55" s="39" t="s">
        <v>107</v>
      </c>
      <c r="C55" s="26"/>
      <c r="D55" s="87"/>
      <c r="E55" s="48"/>
      <c r="F55" s="48"/>
    </row>
    <row r="56" spans="1:6" s="14" customFormat="1" ht="16.5" customHeight="1">
      <c r="A56" s="50" t="s">
        <v>147</v>
      </c>
      <c r="B56" s="49" t="s">
        <v>324</v>
      </c>
      <c r="C56" s="32" t="s">
        <v>136</v>
      </c>
      <c r="D56" s="87"/>
      <c r="E56" s="48"/>
      <c r="F56" s="48"/>
    </row>
    <row r="57" spans="1:6" ht="33.75" customHeight="1">
      <c r="A57" s="50" t="s">
        <v>148</v>
      </c>
      <c r="B57" s="49" t="s">
        <v>191</v>
      </c>
      <c r="C57" s="47" t="s">
        <v>469</v>
      </c>
      <c r="D57" s="32"/>
      <c r="E57" s="46"/>
      <c r="F57" s="46"/>
    </row>
    <row r="58" spans="1:6" ht="30.75" customHeight="1">
      <c r="A58" s="50" t="s">
        <v>216</v>
      </c>
      <c r="B58" s="49" t="s">
        <v>193</v>
      </c>
      <c r="C58" s="47" t="s">
        <v>469</v>
      </c>
      <c r="D58" s="32"/>
      <c r="E58" s="46"/>
      <c r="F58" s="46"/>
    </row>
    <row r="59" spans="1:6" ht="21" customHeight="1">
      <c r="A59" s="50" t="s">
        <v>218</v>
      </c>
      <c r="B59" s="49" t="s">
        <v>468</v>
      </c>
      <c r="C59" s="47" t="s">
        <v>469</v>
      </c>
      <c r="D59" s="32"/>
      <c r="E59" s="46"/>
      <c r="F59" s="46"/>
    </row>
    <row r="60" spans="1:6" ht="28.5" customHeight="1">
      <c r="A60" s="50" t="s">
        <v>426</v>
      </c>
      <c r="B60" s="49" t="s">
        <v>190</v>
      </c>
      <c r="C60" s="32" t="s">
        <v>136</v>
      </c>
      <c r="D60" s="32"/>
      <c r="E60" s="46"/>
      <c r="F60" s="46"/>
    </row>
    <row r="61" spans="1:6" s="14" customFormat="1" ht="16.5" customHeight="1">
      <c r="A61" s="64" t="s">
        <v>149</v>
      </c>
      <c r="B61" s="39" t="s">
        <v>150</v>
      </c>
      <c r="C61" s="26"/>
      <c r="D61" s="87"/>
      <c r="E61" s="48"/>
      <c r="F61" s="48"/>
    </row>
    <row r="62" spans="1:6" s="14" customFormat="1" ht="16.5" customHeight="1">
      <c r="A62" s="50" t="s">
        <v>151</v>
      </c>
      <c r="B62" s="49" t="s">
        <v>167</v>
      </c>
      <c r="C62" s="32" t="s">
        <v>136</v>
      </c>
      <c r="D62" s="87"/>
      <c r="E62" s="48"/>
      <c r="F62" s="48"/>
    </row>
    <row r="63" spans="1:6" ht="21" customHeight="1">
      <c r="A63" s="50" t="s">
        <v>152</v>
      </c>
      <c r="B63" s="49" t="s">
        <v>140</v>
      </c>
      <c r="C63" s="32" t="s">
        <v>136</v>
      </c>
      <c r="D63" s="32"/>
      <c r="E63" s="46"/>
      <c r="F63" s="46"/>
    </row>
    <row r="64" spans="1:6" ht="17.25" customHeight="1">
      <c r="A64" s="50" t="s">
        <v>154</v>
      </c>
      <c r="B64" s="49" t="s">
        <v>153</v>
      </c>
      <c r="C64" s="32" t="s">
        <v>136</v>
      </c>
      <c r="D64" s="32"/>
      <c r="E64" s="46"/>
      <c r="F64" s="46"/>
    </row>
    <row r="65" spans="1:6" ht="18.75" customHeight="1">
      <c r="A65" s="50" t="s">
        <v>157</v>
      </c>
      <c r="B65" s="49" t="s">
        <v>244</v>
      </c>
      <c r="C65" s="32" t="s">
        <v>156</v>
      </c>
      <c r="D65" s="32"/>
      <c r="E65" s="46"/>
      <c r="F65" s="46"/>
    </row>
    <row r="66" spans="1:6" ht="18" customHeight="1">
      <c r="A66" s="50" t="s">
        <v>159</v>
      </c>
      <c r="B66" s="49" t="s">
        <v>158</v>
      </c>
      <c r="C66" s="32" t="s">
        <v>136</v>
      </c>
      <c r="D66" s="32"/>
      <c r="E66" s="46"/>
      <c r="F66" s="46"/>
    </row>
    <row r="67" spans="1:6" ht="19.5" customHeight="1">
      <c r="A67" s="50" t="s">
        <v>161</v>
      </c>
      <c r="B67" s="49" t="s">
        <v>160</v>
      </c>
      <c r="C67" s="32" t="s">
        <v>136</v>
      </c>
      <c r="D67" s="32"/>
      <c r="E67" s="46"/>
      <c r="F67" s="46"/>
    </row>
    <row r="68" spans="1:6" ht="21" customHeight="1">
      <c r="A68" s="50" t="s">
        <v>163</v>
      </c>
      <c r="B68" s="49" t="s">
        <v>162</v>
      </c>
      <c r="C68" s="32" t="s">
        <v>136</v>
      </c>
      <c r="D68" s="32"/>
      <c r="E68" s="46"/>
      <c r="F68" s="46"/>
    </row>
    <row r="69" spans="1:6" ht="20.25" customHeight="1">
      <c r="A69" s="50" t="s">
        <v>219</v>
      </c>
      <c r="B69" s="49" t="s">
        <v>144</v>
      </c>
      <c r="C69" s="32" t="s">
        <v>156</v>
      </c>
      <c r="D69" s="32"/>
      <c r="E69" s="46"/>
      <c r="F69" s="46"/>
    </row>
    <row r="70" spans="1:6" ht="20.25" customHeight="1">
      <c r="A70" s="49"/>
      <c r="B70" s="106" t="s">
        <v>252</v>
      </c>
      <c r="C70" s="32" t="s">
        <v>131</v>
      </c>
      <c r="D70" s="27" t="s">
        <v>49</v>
      </c>
      <c r="E70" s="34">
        <v>1.56</v>
      </c>
      <c r="F70" s="34">
        <v>1.56</v>
      </c>
    </row>
    <row r="71" spans="1:6" ht="20.25" customHeight="1">
      <c r="A71" s="50"/>
      <c r="B71" s="583" t="s">
        <v>169</v>
      </c>
      <c r="C71" s="584"/>
      <c r="D71" s="88"/>
      <c r="E71" s="34"/>
      <c r="F71" s="34"/>
    </row>
    <row r="72" spans="1:6" ht="19.5" customHeight="1">
      <c r="A72" s="50" t="s">
        <v>170</v>
      </c>
      <c r="B72" s="549" t="s">
        <v>171</v>
      </c>
      <c r="C72" s="550"/>
      <c r="D72" s="88"/>
      <c r="E72" s="34"/>
      <c r="F72" s="34"/>
    </row>
    <row r="73" spans="1:6" ht="32.25" customHeight="1">
      <c r="A73" s="50" t="s">
        <v>170</v>
      </c>
      <c r="B73" s="549" t="s">
        <v>172</v>
      </c>
      <c r="C73" s="550"/>
      <c r="D73" s="89"/>
      <c r="E73" s="34"/>
      <c r="F73" s="34"/>
    </row>
    <row r="74" spans="1:6" ht="16.5" customHeight="1">
      <c r="A74" s="50" t="s">
        <v>170</v>
      </c>
      <c r="B74" s="549" t="s">
        <v>173</v>
      </c>
      <c r="C74" s="550"/>
      <c r="D74" s="90"/>
      <c r="E74" s="34"/>
      <c r="F74" s="34"/>
    </row>
    <row r="75" spans="1:6" ht="34.5" customHeight="1">
      <c r="A75" s="50" t="s">
        <v>170</v>
      </c>
      <c r="B75" s="526" t="s">
        <v>174</v>
      </c>
      <c r="C75" s="527"/>
      <c r="D75" s="91"/>
      <c r="E75" s="34"/>
      <c r="F75" s="34"/>
    </row>
    <row r="76" spans="1:6" ht="17.25" customHeight="1">
      <c r="A76" s="50" t="s">
        <v>170</v>
      </c>
      <c r="B76" s="550" t="s">
        <v>175</v>
      </c>
      <c r="C76" s="550"/>
      <c r="D76" s="89"/>
      <c r="E76" s="34"/>
      <c r="F76" s="34"/>
    </row>
    <row r="77" spans="1:6" ht="17.25" customHeight="1">
      <c r="A77" s="50" t="s">
        <v>170</v>
      </c>
      <c r="B77" s="526" t="s">
        <v>176</v>
      </c>
      <c r="C77" s="527"/>
      <c r="D77" s="92"/>
      <c r="E77" s="34"/>
      <c r="F77" s="34"/>
    </row>
    <row r="78" spans="1:6" ht="32.25" customHeight="1">
      <c r="A78" s="50" t="s">
        <v>170</v>
      </c>
      <c r="B78" s="549" t="s">
        <v>177</v>
      </c>
      <c r="C78" s="550"/>
      <c r="D78" s="90"/>
      <c r="E78" s="34"/>
      <c r="F78" s="34"/>
    </row>
    <row r="79" spans="1:6" ht="15" customHeight="1">
      <c r="A79" s="581"/>
      <c r="B79" s="585" t="s">
        <v>447</v>
      </c>
      <c r="C79" s="530" t="s">
        <v>26</v>
      </c>
      <c r="D79" s="528" t="s">
        <v>49</v>
      </c>
      <c r="E79" s="514"/>
      <c r="F79" s="514"/>
    </row>
    <row r="80" spans="1:6" ht="17.25" customHeight="1">
      <c r="A80" s="581"/>
      <c r="B80" s="531"/>
      <c r="C80" s="531"/>
      <c r="D80" s="529"/>
      <c r="E80" s="515"/>
      <c r="F80" s="515"/>
    </row>
    <row r="81" spans="1:6" ht="18" customHeight="1">
      <c r="A81" s="49" t="s">
        <v>473</v>
      </c>
      <c r="B81" s="534" t="s">
        <v>179</v>
      </c>
      <c r="C81" s="535"/>
      <c r="D81" s="25"/>
      <c r="E81" s="34">
        <v>5.05</v>
      </c>
      <c r="F81" s="34">
        <v>5.05</v>
      </c>
    </row>
    <row r="82" spans="1:6" ht="32.25" customHeight="1">
      <c r="A82" s="114" t="s">
        <v>170</v>
      </c>
      <c r="B82" s="520" t="s">
        <v>180</v>
      </c>
      <c r="C82" s="521"/>
      <c r="D82" s="522"/>
      <c r="E82" s="46"/>
      <c r="F82" s="46"/>
    </row>
    <row r="83" spans="1:6" ht="16.5" customHeight="1">
      <c r="A83" s="114" t="s">
        <v>170</v>
      </c>
      <c r="B83" s="549" t="s">
        <v>1</v>
      </c>
      <c r="C83" s="550"/>
      <c r="D83" s="551"/>
      <c r="E83" s="46"/>
      <c r="F83" s="46"/>
    </row>
    <row r="84" spans="1:6" ht="21.75" customHeight="1">
      <c r="A84" s="114" t="s">
        <v>170</v>
      </c>
      <c r="B84" s="549" t="s">
        <v>182</v>
      </c>
      <c r="C84" s="550"/>
      <c r="D84" s="25"/>
      <c r="E84" s="46"/>
      <c r="F84" s="46"/>
    </row>
    <row r="85" spans="1:6" ht="21.75" customHeight="1">
      <c r="A85" s="114" t="s">
        <v>170</v>
      </c>
      <c r="B85" s="567" t="s">
        <v>270</v>
      </c>
      <c r="C85" s="568"/>
      <c r="D85" s="553"/>
      <c r="E85" s="46"/>
      <c r="F85" s="46"/>
    </row>
    <row r="86" spans="1:6" ht="30.75" customHeight="1">
      <c r="A86" s="114" t="s">
        <v>170</v>
      </c>
      <c r="B86" s="517" t="s">
        <v>231</v>
      </c>
      <c r="C86" s="518"/>
      <c r="D86" s="519"/>
      <c r="E86" s="46"/>
      <c r="F86" s="46"/>
    </row>
    <row r="87" spans="1:6" ht="76.5" customHeight="1">
      <c r="A87" s="114" t="s">
        <v>170</v>
      </c>
      <c r="B87" s="517" t="s">
        <v>196</v>
      </c>
      <c r="C87" s="518"/>
      <c r="D87" s="519"/>
      <c r="E87" s="46"/>
      <c r="F87" s="46"/>
    </row>
    <row r="88" spans="1:6" ht="60.75" customHeight="1">
      <c r="A88" s="114" t="s">
        <v>170</v>
      </c>
      <c r="B88" s="517" t="s">
        <v>233</v>
      </c>
      <c r="C88" s="518"/>
      <c r="D88" s="519"/>
      <c r="E88" s="46"/>
      <c r="F88" s="46"/>
    </row>
    <row r="89" spans="1:6" ht="15.75" customHeight="1">
      <c r="A89" s="114" t="s">
        <v>170</v>
      </c>
      <c r="B89" s="567" t="s">
        <v>472</v>
      </c>
      <c r="C89" s="568"/>
      <c r="D89" s="553"/>
      <c r="E89" s="46"/>
      <c r="F89" s="46"/>
    </row>
    <row r="90" spans="1:6" ht="14.25" customHeight="1">
      <c r="A90" s="114" t="s">
        <v>170</v>
      </c>
      <c r="B90" s="532" t="s">
        <v>432</v>
      </c>
      <c r="C90" s="532"/>
      <c r="D90" s="532"/>
      <c r="E90" s="46"/>
      <c r="F90" s="46"/>
    </row>
    <row r="91" spans="1:6" ht="14.25" customHeight="1">
      <c r="A91" s="114" t="s">
        <v>170</v>
      </c>
      <c r="B91" s="532" t="s">
        <v>5</v>
      </c>
      <c r="C91" s="532"/>
      <c r="D91" s="532"/>
      <c r="E91" s="46"/>
      <c r="F91" s="46"/>
    </row>
    <row r="92" spans="1:6" ht="18.75" customHeight="1">
      <c r="A92" s="114" t="s">
        <v>170</v>
      </c>
      <c r="B92" s="532" t="s">
        <v>220</v>
      </c>
      <c r="C92" s="532"/>
      <c r="D92" s="532"/>
      <c r="E92" s="46"/>
      <c r="F92" s="46"/>
    </row>
    <row r="93" spans="1:6" ht="17.25" customHeight="1">
      <c r="A93" s="114" t="s">
        <v>170</v>
      </c>
      <c r="B93" s="554" t="s">
        <v>334</v>
      </c>
      <c r="C93" s="554"/>
      <c r="D93" s="554"/>
      <c r="E93" s="46"/>
      <c r="F93" s="46"/>
    </row>
    <row r="94" spans="1:6" ht="0.75" customHeight="1" hidden="1">
      <c r="A94" s="266" t="s">
        <v>474</v>
      </c>
      <c r="B94" s="516" t="s">
        <v>475</v>
      </c>
      <c r="C94" s="574"/>
      <c r="D94" s="575"/>
      <c r="E94" s="34"/>
      <c r="F94" s="34"/>
    </row>
    <row r="95" spans="1:6" ht="17.25" customHeight="1">
      <c r="A95" s="266" t="s">
        <v>474</v>
      </c>
      <c r="B95" s="576" t="s">
        <v>280</v>
      </c>
      <c r="C95" s="576"/>
      <c r="D95" s="576"/>
      <c r="E95" s="156">
        <v>0.3</v>
      </c>
      <c r="F95" s="156">
        <v>0.3</v>
      </c>
    </row>
    <row r="96" spans="1:6" ht="16.5" customHeight="1">
      <c r="A96" s="49"/>
      <c r="B96" s="120" t="s">
        <v>448</v>
      </c>
      <c r="C96" s="50"/>
      <c r="D96" s="27" t="s">
        <v>49</v>
      </c>
      <c r="E96" s="34">
        <f>E97+E98+E99+E100+E101+E102</f>
        <v>3.0700000000000003</v>
      </c>
      <c r="F96" s="34">
        <f>F97+F98+F99+F100+F101+F102</f>
        <v>2.37</v>
      </c>
    </row>
    <row r="97" spans="1:6" ht="15" customHeight="1">
      <c r="A97" s="49"/>
      <c r="B97" s="338" t="s">
        <v>259</v>
      </c>
      <c r="C97" s="139" t="s">
        <v>131</v>
      </c>
      <c r="D97" s="256" t="s">
        <v>49</v>
      </c>
      <c r="E97" s="34">
        <v>2.06</v>
      </c>
      <c r="F97" s="34">
        <v>2.06</v>
      </c>
    </row>
    <row r="98" spans="1:6" ht="15.75" customHeight="1">
      <c r="A98" s="49"/>
      <c r="B98" s="339" t="s">
        <v>266</v>
      </c>
      <c r="C98" s="139" t="s">
        <v>131</v>
      </c>
      <c r="D98" s="256" t="s">
        <v>49</v>
      </c>
      <c r="E98" s="34">
        <v>0.26</v>
      </c>
      <c r="F98" s="34">
        <v>0.26</v>
      </c>
    </row>
    <row r="99" spans="1:6" ht="24.75" customHeight="1">
      <c r="A99" s="49"/>
      <c r="B99" s="339" t="s">
        <v>260</v>
      </c>
      <c r="C99" s="139" t="s">
        <v>56</v>
      </c>
      <c r="D99" s="256" t="s">
        <v>49</v>
      </c>
      <c r="E99" s="34">
        <v>0.05</v>
      </c>
      <c r="F99" s="34">
        <v>0.05</v>
      </c>
    </row>
    <row r="100" spans="1:6" ht="18" customHeight="1">
      <c r="A100" s="49"/>
      <c r="B100" s="339" t="s">
        <v>281</v>
      </c>
      <c r="C100" s="139" t="s">
        <v>131</v>
      </c>
      <c r="D100" s="256" t="s">
        <v>49</v>
      </c>
      <c r="E100" s="34">
        <v>0.18</v>
      </c>
      <c r="F100" s="34"/>
    </row>
    <row r="101" spans="1:6" ht="24.75" customHeight="1">
      <c r="A101" s="49"/>
      <c r="B101" s="339" t="s">
        <v>282</v>
      </c>
      <c r="C101" s="139" t="s">
        <v>56</v>
      </c>
      <c r="D101" s="256" t="s">
        <v>49</v>
      </c>
      <c r="E101" s="34">
        <v>0.17</v>
      </c>
      <c r="F101" s="34"/>
    </row>
    <row r="102" spans="1:6" ht="24.75" customHeight="1">
      <c r="A102" s="49"/>
      <c r="B102" s="339" t="s">
        <v>283</v>
      </c>
      <c r="C102" s="139" t="s">
        <v>265</v>
      </c>
      <c r="D102" s="309" t="s">
        <v>49</v>
      </c>
      <c r="E102" s="248">
        <v>0.35</v>
      </c>
      <c r="F102" s="248"/>
    </row>
    <row r="103" spans="1:6" ht="64.5" customHeight="1">
      <c r="A103" s="66"/>
      <c r="B103" s="145" t="s">
        <v>249</v>
      </c>
      <c r="C103" s="31">
        <v>2012</v>
      </c>
      <c r="D103" s="31" t="s">
        <v>49</v>
      </c>
      <c r="E103" s="524" t="s">
        <v>248</v>
      </c>
      <c r="F103" s="511"/>
    </row>
    <row r="104" ht="15" customHeight="1">
      <c r="D104" s="53"/>
    </row>
    <row r="105" spans="2:4" ht="15" customHeight="1">
      <c r="B105" s="137" t="s">
        <v>412</v>
      </c>
      <c r="C105" s="137" t="s">
        <v>205</v>
      </c>
      <c r="D105" s="146"/>
    </row>
    <row r="106" ht="15" customHeight="1">
      <c r="D106" s="53"/>
    </row>
    <row r="107" ht="15" customHeight="1">
      <c r="E107" s="54"/>
    </row>
  </sheetData>
  <sheetProtection/>
  <mergeCells count="40">
    <mergeCell ref="A5:A6"/>
    <mergeCell ref="F21:F22"/>
    <mergeCell ref="F79:F80"/>
    <mergeCell ref="B71:C71"/>
    <mergeCell ref="B72:C72"/>
    <mergeCell ref="B79:B80"/>
    <mergeCell ref="B73:C73"/>
    <mergeCell ref="B74:C74"/>
    <mergeCell ref="E103:F103"/>
    <mergeCell ref="E21:E22"/>
    <mergeCell ref="B93:D93"/>
    <mergeCell ref="B89:D89"/>
    <mergeCell ref="B90:D90"/>
    <mergeCell ref="E79:E80"/>
    <mergeCell ref="B81:C81"/>
    <mergeCell ref="B94:D94"/>
    <mergeCell ref="B95:D95"/>
    <mergeCell ref="B87:D87"/>
    <mergeCell ref="B82:D82"/>
    <mergeCell ref="B84:C84"/>
    <mergeCell ref="B83:D83"/>
    <mergeCell ref="E2:F2"/>
    <mergeCell ref="A4:D4"/>
    <mergeCell ref="B5:B6"/>
    <mergeCell ref="C5:C6"/>
    <mergeCell ref="D5:D6"/>
    <mergeCell ref="A79:A80"/>
    <mergeCell ref="E5:F5"/>
    <mergeCell ref="B91:D91"/>
    <mergeCell ref="B92:D92"/>
    <mergeCell ref="B85:D85"/>
    <mergeCell ref="B86:D86"/>
    <mergeCell ref="B88:D88"/>
    <mergeCell ref="D21:D22"/>
    <mergeCell ref="B75:C75"/>
    <mergeCell ref="B76:C76"/>
    <mergeCell ref="D79:D80"/>
    <mergeCell ref="B78:C78"/>
    <mergeCell ref="B77:C77"/>
    <mergeCell ref="C79:C80"/>
  </mergeCells>
  <printOptions/>
  <pageMargins left="0" right="0" top="0" bottom="0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08"/>
  <sheetViews>
    <sheetView zoomScale="60" zoomScaleNormal="60" zoomScalePageLayoutView="0" workbookViewId="0" topLeftCell="A85">
      <selection activeCell="A53" sqref="A53:F104"/>
    </sheetView>
  </sheetViews>
  <sheetFormatPr defaultColWidth="28.57421875" defaultRowHeight="15" customHeight="1"/>
  <cols>
    <col min="1" max="1" width="6.7109375" style="1" customWidth="1"/>
    <col min="2" max="2" width="89.57421875" style="1" customWidth="1"/>
    <col min="3" max="3" width="18.140625" style="218" customWidth="1"/>
    <col min="4" max="4" width="12.140625" style="3" customWidth="1"/>
    <col min="5" max="5" width="14.28125" style="42" customWidth="1"/>
    <col min="6" max="6" width="13.00390625" style="42" customWidth="1"/>
    <col min="7" max="7" width="10.00390625" style="1" customWidth="1"/>
    <col min="8" max="8" width="9.7109375" style="1" customWidth="1"/>
    <col min="9" max="16384" width="28.57421875" style="1" customWidth="1"/>
  </cols>
  <sheetData>
    <row r="1" spans="1:4" ht="15" customHeight="1">
      <c r="A1" s="42"/>
      <c r="B1" s="42"/>
      <c r="D1" s="53"/>
    </row>
    <row r="2" spans="1:5" ht="12.75">
      <c r="A2" s="353"/>
      <c r="B2" s="353"/>
      <c r="C2" s="159" t="s">
        <v>320</v>
      </c>
      <c r="D2" s="159"/>
      <c r="E2" s="3"/>
    </row>
    <row r="3" spans="1:5" ht="12.75">
      <c r="A3" s="78"/>
      <c r="B3" s="78"/>
      <c r="C3" s="159" t="s">
        <v>81</v>
      </c>
      <c r="D3" s="159"/>
      <c r="E3" s="3"/>
    </row>
    <row r="4" spans="1:4" ht="12.75">
      <c r="A4" s="78"/>
      <c r="B4" s="78"/>
      <c r="C4" s="78"/>
      <c r="D4" s="78"/>
    </row>
    <row r="5" spans="1:4" ht="42" customHeight="1">
      <c r="A5" s="577" t="s">
        <v>343</v>
      </c>
      <c r="B5" s="577"/>
      <c r="C5" s="577"/>
      <c r="D5" s="577"/>
    </row>
    <row r="6" spans="1:4" ht="15" customHeight="1">
      <c r="A6" s="83"/>
      <c r="B6" s="42"/>
      <c r="D6" s="53"/>
    </row>
    <row r="7" spans="1:6" ht="30.75" customHeight="1">
      <c r="A7" s="598" t="s">
        <v>45</v>
      </c>
      <c r="B7" s="600" t="s">
        <v>46</v>
      </c>
      <c r="C7" s="602" t="s">
        <v>47</v>
      </c>
      <c r="D7" s="604" t="s">
        <v>48</v>
      </c>
      <c r="E7" s="586" t="s">
        <v>73</v>
      </c>
      <c r="F7" s="586"/>
    </row>
    <row r="8" spans="1:6" ht="51.75" customHeight="1">
      <c r="A8" s="599"/>
      <c r="B8" s="601"/>
      <c r="C8" s="603"/>
      <c r="D8" s="605"/>
      <c r="E8" s="349" t="s">
        <v>95</v>
      </c>
      <c r="F8" s="349" t="s">
        <v>96</v>
      </c>
    </row>
    <row r="9" spans="1:6" ht="19.5" customHeight="1">
      <c r="A9" s="356"/>
      <c r="B9" s="138" t="s">
        <v>203</v>
      </c>
      <c r="C9" s="327"/>
      <c r="D9" s="326"/>
      <c r="E9" s="64">
        <v>15.86</v>
      </c>
      <c r="F9" s="64">
        <v>15.86</v>
      </c>
    </row>
    <row r="10" spans="1:6" ht="18.75" customHeight="1">
      <c r="A10" s="356"/>
      <c r="B10" s="145" t="s">
        <v>337</v>
      </c>
      <c r="C10" s="327"/>
      <c r="D10" s="326"/>
      <c r="E10" s="352">
        <f>E11/E9-100%</f>
        <v>0.11475409836065587</v>
      </c>
      <c r="F10" s="352">
        <f>F11/F9-100%</f>
        <v>0.07061790668348045</v>
      </c>
    </row>
    <row r="11" spans="1:7" ht="24" customHeight="1">
      <c r="A11" s="58"/>
      <c r="B11" s="138" t="s">
        <v>202</v>
      </c>
      <c r="C11" s="223"/>
      <c r="D11" s="278" t="s">
        <v>49</v>
      </c>
      <c r="E11" s="45">
        <f>E14+E15+E16+E18+E19+E21+E22+E23+E25+E26+E30+E31+E32+E33+E36+E35+E37+E38+E39+E42+E44+E45+E46+E71+E80+E95+E47+E27+E40</f>
        <v>17.68</v>
      </c>
      <c r="F11" s="45">
        <f>F14+F15+F16+F18+F19+F21+F22+F23+F25+F26+F30+F31+F32+F33+F36+F35+F37+F38+F39+F42+F44+F45+F46+F71+F80+F95+F47+F27+F40</f>
        <v>16.98</v>
      </c>
      <c r="G11" s="254"/>
    </row>
    <row r="12" spans="1:6" ht="16.5" customHeight="1">
      <c r="A12" s="357"/>
      <c r="B12" s="39" t="s">
        <v>254</v>
      </c>
      <c r="C12" s="223"/>
      <c r="D12" s="278"/>
      <c r="E12" s="55"/>
      <c r="F12" s="55"/>
    </row>
    <row r="13" spans="1:6" ht="16.5" customHeight="1">
      <c r="A13" s="358" t="s">
        <v>50</v>
      </c>
      <c r="B13" s="9" t="s">
        <v>221</v>
      </c>
      <c r="C13" s="223"/>
      <c r="D13" s="278"/>
      <c r="E13" s="55"/>
      <c r="F13" s="55"/>
    </row>
    <row r="14" spans="1:6" ht="18.75" customHeight="1">
      <c r="A14" s="355" t="s">
        <v>51</v>
      </c>
      <c r="B14" s="16" t="s">
        <v>377</v>
      </c>
      <c r="C14" s="213" t="s">
        <v>56</v>
      </c>
      <c r="D14" s="102" t="s">
        <v>49</v>
      </c>
      <c r="E14" s="34">
        <v>0.274</v>
      </c>
      <c r="F14" s="34">
        <v>0.274</v>
      </c>
    </row>
    <row r="15" spans="1:6" ht="31.5" customHeight="1">
      <c r="A15" s="355" t="s">
        <v>54</v>
      </c>
      <c r="B15" s="103" t="s">
        <v>52</v>
      </c>
      <c r="C15" s="220" t="s">
        <v>66</v>
      </c>
      <c r="D15" s="82" t="s">
        <v>49</v>
      </c>
      <c r="E15" s="34">
        <v>0.02</v>
      </c>
      <c r="F15" s="34">
        <v>0.02</v>
      </c>
    </row>
    <row r="16" spans="1:6" ht="19.5" customHeight="1" hidden="1">
      <c r="A16" s="355" t="s">
        <v>222</v>
      </c>
      <c r="B16" s="103" t="s">
        <v>55</v>
      </c>
      <c r="C16" s="220" t="s">
        <v>56</v>
      </c>
      <c r="D16" s="82" t="s">
        <v>49</v>
      </c>
      <c r="E16" s="34"/>
      <c r="F16" s="34"/>
    </row>
    <row r="17" spans="1:6" s="14" customFormat="1" ht="15" customHeight="1">
      <c r="A17" s="358" t="s">
        <v>57</v>
      </c>
      <c r="B17" s="9" t="s">
        <v>58</v>
      </c>
      <c r="C17" s="219"/>
      <c r="D17" s="148"/>
      <c r="E17" s="55"/>
      <c r="F17" s="55"/>
    </row>
    <row r="18" spans="1:6" ht="52.5" customHeight="1">
      <c r="A18" s="355" t="s">
        <v>59</v>
      </c>
      <c r="B18" s="56" t="s">
        <v>333</v>
      </c>
      <c r="C18" s="220" t="s">
        <v>56</v>
      </c>
      <c r="D18" s="82" t="s">
        <v>49</v>
      </c>
      <c r="E18" s="34">
        <v>0.08</v>
      </c>
      <c r="F18" s="34">
        <v>0.08</v>
      </c>
    </row>
    <row r="19" spans="1:6" ht="24.75" customHeight="1">
      <c r="A19" s="355" t="s">
        <v>60</v>
      </c>
      <c r="B19" s="16" t="s">
        <v>223</v>
      </c>
      <c r="C19" s="220" t="s">
        <v>56</v>
      </c>
      <c r="D19" s="82" t="s">
        <v>49</v>
      </c>
      <c r="E19" s="34">
        <v>0.011</v>
      </c>
      <c r="F19" s="34">
        <v>0.011</v>
      </c>
    </row>
    <row r="20" spans="1:6" s="14" customFormat="1" ht="30.75" customHeight="1">
      <c r="A20" s="101" t="s">
        <v>61</v>
      </c>
      <c r="B20" s="39" t="s">
        <v>62</v>
      </c>
      <c r="C20" s="219"/>
      <c r="D20" s="87"/>
      <c r="E20" s="55"/>
      <c r="F20" s="55"/>
    </row>
    <row r="21" spans="1:6" ht="30" customHeight="1">
      <c r="A21" s="57" t="s">
        <v>63</v>
      </c>
      <c r="B21" s="49" t="s">
        <v>240</v>
      </c>
      <c r="C21" s="220" t="s">
        <v>66</v>
      </c>
      <c r="D21" s="32" t="s">
        <v>49</v>
      </c>
      <c r="E21" s="34">
        <v>0.04</v>
      </c>
      <c r="F21" s="34">
        <v>0.04</v>
      </c>
    </row>
    <row r="22" spans="1:6" ht="16.5" customHeight="1">
      <c r="A22" s="57" t="s">
        <v>64</v>
      </c>
      <c r="B22" s="49" t="s">
        <v>65</v>
      </c>
      <c r="C22" s="220" t="s">
        <v>66</v>
      </c>
      <c r="D22" s="32" t="s">
        <v>49</v>
      </c>
      <c r="E22" s="34">
        <v>0.007</v>
      </c>
      <c r="F22" s="34">
        <v>0.007</v>
      </c>
    </row>
    <row r="23" spans="1:6" ht="43.5" customHeight="1">
      <c r="A23" s="57" t="s">
        <v>67</v>
      </c>
      <c r="B23" s="49" t="s">
        <v>274</v>
      </c>
      <c r="C23" s="220" t="s">
        <v>68</v>
      </c>
      <c r="D23" s="606" t="s">
        <v>49</v>
      </c>
      <c r="E23" s="512">
        <v>0.64</v>
      </c>
      <c r="F23" s="512">
        <v>0.64</v>
      </c>
    </row>
    <row r="24" spans="1:6" ht="28.5" customHeight="1">
      <c r="A24" s="57" t="s">
        <v>76</v>
      </c>
      <c r="B24" s="49" t="s">
        <v>409</v>
      </c>
      <c r="C24" s="220" t="s">
        <v>331</v>
      </c>
      <c r="D24" s="607"/>
      <c r="E24" s="513"/>
      <c r="F24" s="513"/>
    </row>
    <row r="25" spans="1:6" ht="37.5" customHeight="1">
      <c r="A25" s="57" t="s">
        <v>273</v>
      </c>
      <c r="B25" s="153" t="s">
        <v>338</v>
      </c>
      <c r="C25" s="32" t="s">
        <v>307</v>
      </c>
      <c r="D25" s="32" t="s">
        <v>49</v>
      </c>
      <c r="E25" s="34">
        <v>3.16</v>
      </c>
      <c r="F25" s="34">
        <v>3.16</v>
      </c>
    </row>
    <row r="26" spans="1:6" ht="18" customHeight="1" hidden="1">
      <c r="A26" s="57" t="s">
        <v>78</v>
      </c>
      <c r="B26" s="49" t="s">
        <v>225</v>
      </c>
      <c r="C26" s="213" t="s">
        <v>56</v>
      </c>
      <c r="D26" s="32" t="s">
        <v>49</v>
      </c>
      <c r="E26" s="34"/>
      <c r="F26" s="34"/>
    </row>
    <row r="27" spans="1:6" ht="23.25" customHeight="1">
      <c r="A27" s="57" t="s">
        <v>317</v>
      </c>
      <c r="B27" s="49" t="s">
        <v>396</v>
      </c>
      <c r="C27" s="213" t="s">
        <v>395</v>
      </c>
      <c r="D27" s="32" t="s">
        <v>49</v>
      </c>
      <c r="E27" s="34">
        <v>0.033</v>
      </c>
      <c r="F27" s="34">
        <v>0.033</v>
      </c>
    </row>
    <row r="28" spans="1:6" ht="32.25" customHeight="1">
      <c r="A28" s="359"/>
      <c r="B28" s="9" t="s">
        <v>442</v>
      </c>
      <c r="C28" s="221"/>
      <c r="D28" s="148"/>
      <c r="E28" s="55"/>
      <c r="F28" s="55"/>
    </row>
    <row r="29" spans="1:6" s="14" customFormat="1" ht="16.5" customHeight="1">
      <c r="A29" s="358" t="s">
        <v>98</v>
      </c>
      <c r="B29" s="9" t="s">
        <v>99</v>
      </c>
      <c r="C29" s="219"/>
      <c r="D29" s="148"/>
      <c r="E29" s="55"/>
      <c r="F29" s="55"/>
    </row>
    <row r="30" spans="1:6" ht="48" customHeight="1">
      <c r="A30" s="355" t="s">
        <v>100</v>
      </c>
      <c r="B30" s="16" t="s">
        <v>403</v>
      </c>
      <c r="C30" s="220" t="s">
        <v>66</v>
      </c>
      <c r="D30" s="82" t="s">
        <v>49</v>
      </c>
      <c r="E30" s="34">
        <v>0.014</v>
      </c>
      <c r="F30" s="34">
        <v>0.014</v>
      </c>
    </row>
    <row r="31" spans="1:6" ht="29.25" customHeight="1">
      <c r="A31" s="355" t="s">
        <v>101</v>
      </c>
      <c r="B31" s="16" t="s">
        <v>241</v>
      </c>
      <c r="C31" s="220" t="s">
        <v>66</v>
      </c>
      <c r="D31" s="82" t="s">
        <v>49</v>
      </c>
      <c r="E31" s="34">
        <v>1.51</v>
      </c>
      <c r="F31" s="34">
        <v>1.51</v>
      </c>
    </row>
    <row r="32" spans="1:6" ht="15.75" customHeight="1">
      <c r="A32" s="355" t="s">
        <v>103</v>
      </c>
      <c r="B32" s="16" t="s">
        <v>185</v>
      </c>
      <c r="C32" s="220" t="s">
        <v>56</v>
      </c>
      <c r="D32" s="82" t="s">
        <v>49</v>
      </c>
      <c r="E32" s="34">
        <v>0.005</v>
      </c>
      <c r="F32" s="34">
        <v>0.005</v>
      </c>
    </row>
    <row r="33" spans="1:6" ht="21" customHeight="1">
      <c r="A33" s="355" t="s">
        <v>104</v>
      </c>
      <c r="B33" s="16" t="s">
        <v>105</v>
      </c>
      <c r="C33" s="220" t="s">
        <v>56</v>
      </c>
      <c r="D33" s="82" t="s">
        <v>49</v>
      </c>
      <c r="E33" s="34">
        <v>0.013</v>
      </c>
      <c r="F33" s="34">
        <v>0.013</v>
      </c>
    </row>
    <row r="34" spans="1:6" s="14" customFormat="1" ht="16.5" customHeight="1">
      <c r="A34" s="358" t="s">
        <v>106</v>
      </c>
      <c r="B34" s="9" t="s">
        <v>107</v>
      </c>
      <c r="C34" s="219"/>
      <c r="D34" s="148"/>
      <c r="E34" s="77"/>
      <c r="F34" s="77"/>
    </row>
    <row r="35" spans="1:6" ht="26.25" customHeight="1">
      <c r="A35" s="355" t="s">
        <v>108</v>
      </c>
      <c r="B35" s="16" t="s">
        <v>243</v>
      </c>
      <c r="C35" s="220" t="s">
        <v>56</v>
      </c>
      <c r="D35" s="82" t="s">
        <v>49</v>
      </c>
      <c r="E35" s="37">
        <v>0.013</v>
      </c>
      <c r="F35" s="37">
        <v>0.013</v>
      </c>
    </row>
    <row r="36" spans="1:6" ht="34.5" customHeight="1">
      <c r="A36" s="355" t="s">
        <v>110</v>
      </c>
      <c r="B36" s="49" t="s">
        <v>313</v>
      </c>
      <c r="C36" s="220" t="s">
        <v>56</v>
      </c>
      <c r="D36" s="82" t="s">
        <v>49</v>
      </c>
      <c r="E36" s="37">
        <v>0.11</v>
      </c>
      <c r="F36" s="37">
        <v>0.11</v>
      </c>
    </row>
    <row r="37" spans="1:6" ht="21.75" customHeight="1">
      <c r="A37" s="355" t="s">
        <v>111</v>
      </c>
      <c r="B37" s="16" t="s">
        <v>184</v>
      </c>
      <c r="C37" s="220" t="s">
        <v>66</v>
      </c>
      <c r="D37" s="82" t="s">
        <v>49</v>
      </c>
      <c r="E37" s="37">
        <v>0.052</v>
      </c>
      <c r="F37" s="37">
        <v>0.052</v>
      </c>
    </row>
    <row r="38" spans="1:6" ht="33" customHeight="1">
      <c r="A38" s="355" t="s">
        <v>112</v>
      </c>
      <c r="B38" s="16" t="s">
        <v>183</v>
      </c>
      <c r="C38" s="220" t="s">
        <v>56</v>
      </c>
      <c r="D38" s="82" t="s">
        <v>49</v>
      </c>
      <c r="E38" s="37">
        <v>0.015</v>
      </c>
      <c r="F38" s="37">
        <v>0.015</v>
      </c>
    </row>
    <row r="39" spans="1:6" ht="60.75" customHeight="1">
      <c r="A39" s="355" t="s">
        <v>113</v>
      </c>
      <c r="B39" s="49" t="s">
        <v>366</v>
      </c>
      <c r="C39" s="220" t="s">
        <v>66</v>
      </c>
      <c r="D39" s="82" t="s">
        <v>49</v>
      </c>
      <c r="E39" s="34">
        <v>0.08</v>
      </c>
      <c r="F39" s="34">
        <v>0.08</v>
      </c>
    </row>
    <row r="40" spans="1:6" ht="21" customHeight="1">
      <c r="A40" s="355" t="s">
        <v>35</v>
      </c>
      <c r="B40" s="49" t="s">
        <v>6</v>
      </c>
      <c r="C40" s="32" t="s">
        <v>37</v>
      </c>
      <c r="D40" s="82"/>
      <c r="E40" s="34">
        <v>0.02</v>
      </c>
      <c r="F40" s="34">
        <v>0.02</v>
      </c>
    </row>
    <row r="41" spans="1:6" s="14" customFormat="1" ht="16.5" customHeight="1">
      <c r="A41" s="358" t="s">
        <v>116</v>
      </c>
      <c r="B41" s="9" t="s">
        <v>117</v>
      </c>
      <c r="C41" s="219"/>
      <c r="D41" s="148"/>
      <c r="E41" s="44"/>
      <c r="F41" s="44"/>
    </row>
    <row r="42" spans="1:6" s="14" customFormat="1" ht="46.5" customHeight="1">
      <c r="A42" s="355" t="s">
        <v>118</v>
      </c>
      <c r="B42" s="16" t="s">
        <v>7</v>
      </c>
      <c r="C42" s="32" t="s">
        <v>56</v>
      </c>
      <c r="D42" s="82" t="s">
        <v>49</v>
      </c>
      <c r="E42" s="166">
        <v>0.15</v>
      </c>
      <c r="F42" s="166">
        <v>0.15</v>
      </c>
    </row>
    <row r="43" spans="1:6" s="14" customFormat="1" ht="16.5" customHeight="1">
      <c r="A43" s="58"/>
      <c r="B43" s="104" t="s">
        <v>127</v>
      </c>
      <c r="C43" s="219"/>
      <c r="D43" s="87"/>
      <c r="E43" s="44"/>
      <c r="F43" s="44"/>
    </row>
    <row r="44" spans="1:6" ht="30.75" customHeight="1">
      <c r="A44" s="57" t="s">
        <v>128</v>
      </c>
      <c r="B44" s="49" t="s">
        <v>129</v>
      </c>
      <c r="C44" s="220" t="s">
        <v>114</v>
      </c>
      <c r="D44" s="32" t="s">
        <v>49</v>
      </c>
      <c r="E44" s="34">
        <v>0.015</v>
      </c>
      <c r="F44" s="34">
        <v>0.015</v>
      </c>
    </row>
    <row r="45" spans="1:6" ht="30" customHeight="1">
      <c r="A45" s="57" t="s">
        <v>130</v>
      </c>
      <c r="B45" s="49" t="s">
        <v>79</v>
      </c>
      <c r="C45" s="220" t="s">
        <v>131</v>
      </c>
      <c r="D45" s="32" t="s">
        <v>49</v>
      </c>
      <c r="E45" s="34">
        <v>0.337</v>
      </c>
      <c r="F45" s="34">
        <v>0.337</v>
      </c>
    </row>
    <row r="46" spans="1:6" ht="31.5" customHeight="1">
      <c r="A46" s="57" t="s">
        <v>457</v>
      </c>
      <c r="B46" s="56" t="s">
        <v>40</v>
      </c>
      <c r="C46" s="32" t="s">
        <v>115</v>
      </c>
      <c r="D46" s="32" t="s">
        <v>49</v>
      </c>
      <c r="E46" s="34">
        <v>0.015</v>
      </c>
      <c r="F46" s="34">
        <v>0.015</v>
      </c>
    </row>
    <row r="47" spans="1:6" s="14" customFormat="1" ht="16.5" customHeight="1">
      <c r="A47" s="58"/>
      <c r="B47" s="105" t="s">
        <v>132</v>
      </c>
      <c r="C47" s="219"/>
      <c r="D47" s="87" t="s">
        <v>49</v>
      </c>
      <c r="E47" s="100">
        <v>1.386</v>
      </c>
      <c r="F47" s="100">
        <v>1.386</v>
      </c>
    </row>
    <row r="48" spans="1:6" ht="16.5" customHeight="1">
      <c r="A48" s="57" t="s">
        <v>251</v>
      </c>
      <c r="B48" s="39" t="s">
        <v>99</v>
      </c>
      <c r="C48" s="221"/>
      <c r="D48" s="32"/>
      <c r="E48" s="34"/>
      <c r="F48" s="34"/>
    </row>
    <row r="49" spans="1:6" ht="16.5" customHeight="1">
      <c r="A49" s="57" t="s">
        <v>134</v>
      </c>
      <c r="B49" s="49" t="s">
        <v>324</v>
      </c>
      <c r="C49" s="222" t="s">
        <v>136</v>
      </c>
      <c r="D49" s="32" t="s">
        <v>49</v>
      </c>
      <c r="E49" s="34"/>
      <c r="F49" s="34"/>
    </row>
    <row r="50" spans="1:6" ht="19.5" customHeight="1">
      <c r="A50" s="57" t="s">
        <v>137</v>
      </c>
      <c r="B50" s="49" t="s">
        <v>135</v>
      </c>
      <c r="C50" s="220" t="s">
        <v>136</v>
      </c>
      <c r="D50" s="32"/>
      <c r="E50" s="34"/>
      <c r="F50" s="34"/>
    </row>
    <row r="51" spans="1:6" ht="23.25" customHeight="1">
      <c r="A51" s="57" t="s">
        <v>139</v>
      </c>
      <c r="B51" s="49" t="s">
        <v>138</v>
      </c>
      <c r="C51" s="220" t="s">
        <v>136</v>
      </c>
      <c r="D51" s="32"/>
      <c r="E51" s="34"/>
      <c r="F51" s="34"/>
    </row>
    <row r="52" spans="1:6" ht="15.75" customHeight="1">
      <c r="A52" s="57" t="s">
        <v>141</v>
      </c>
      <c r="B52" s="49" t="s">
        <v>140</v>
      </c>
      <c r="C52" s="220" t="s">
        <v>136</v>
      </c>
      <c r="D52" s="32"/>
      <c r="E52" s="34"/>
      <c r="F52" s="34"/>
    </row>
    <row r="53" spans="1:6" ht="16.5" customHeight="1">
      <c r="A53" s="57" t="s">
        <v>143</v>
      </c>
      <c r="B53" s="49" t="s">
        <v>142</v>
      </c>
      <c r="C53" s="220" t="s">
        <v>156</v>
      </c>
      <c r="D53" s="32"/>
      <c r="E53" s="34"/>
      <c r="F53" s="34"/>
    </row>
    <row r="54" spans="1:6" ht="21" customHeight="1">
      <c r="A54" s="57" t="s">
        <v>145</v>
      </c>
      <c r="B54" s="49" t="s">
        <v>144</v>
      </c>
      <c r="C54" s="220" t="s">
        <v>156</v>
      </c>
      <c r="D54" s="32"/>
      <c r="E54" s="34"/>
      <c r="F54" s="34"/>
    </row>
    <row r="55" spans="1:6" ht="45.75" customHeight="1">
      <c r="A55" s="57" t="s">
        <v>215</v>
      </c>
      <c r="B55" s="49" t="s">
        <v>446</v>
      </c>
      <c r="C55" s="139" t="s">
        <v>467</v>
      </c>
      <c r="D55" s="32"/>
      <c r="E55" s="34"/>
      <c r="F55" s="34"/>
    </row>
    <row r="56" spans="1:6" s="14" customFormat="1" ht="16.5" customHeight="1">
      <c r="A56" s="101" t="s">
        <v>146</v>
      </c>
      <c r="B56" s="39" t="s">
        <v>107</v>
      </c>
      <c r="C56" s="219"/>
      <c r="D56" s="87"/>
      <c r="E56" s="166"/>
      <c r="F56" s="166"/>
    </row>
    <row r="57" spans="1:6" s="14" customFormat="1" ht="16.5" customHeight="1">
      <c r="A57" s="57" t="s">
        <v>147</v>
      </c>
      <c r="B57" s="49" t="s">
        <v>324</v>
      </c>
      <c r="C57" s="220" t="s">
        <v>136</v>
      </c>
      <c r="D57" s="87"/>
      <c r="E57" s="166"/>
      <c r="F57" s="166"/>
    </row>
    <row r="58" spans="1:6" ht="33" customHeight="1">
      <c r="A58" s="57" t="s">
        <v>148</v>
      </c>
      <c r="B58" s="49" t="s">
        <v>191</v>
      </c>
      <c r="C58" s="47" t="s">
        <v>469</v>
      </c>
      <c r="D58" s="32"/>
      <c r="E58" s="34"/>
      <c r="F58" s="34"/>
    </row>
    <row r="59" spans="1:6" ht="33.75" customHeight="1">
      <c r="A59" s="57" t="s">
        <v>216</v>
      </c>
      <c r="B59" s="49" t="s">
        <v>193</v>
      </c>
      <c r="C59" s="47" t="s">
        <v>469</v>
      </c>
      <c r="D59" s="32"/>
      <c r="E59" s="34"/>
      <c r="F59" s="34"/>
    </row>
    <row r="60" spans="1:6" ht="21" customHeight="1">
      <c r="A60" s="57" t="s">
        <v>218</v>
      </c>
      <c r="B60" s="49" t="s">
        <v>468</v>
      </c>
      <c r="C60" s="47" t="s">
        <v>469</v>
      </c>
      <c r="D60" s="32"/>
      <c r="E60" s="34"/>
      <c r="F60" s="34"/>
    </row>
    <row r="61" spans="1:6" ht="19.5" customHeight="1">
      <c r="A61" s="57" t="s">
        <v>426</v>
      </c>
      <c r="B61" s="49" t="s">
        <v>8</v>
      </c>
      <c r="C61" s="220" t="s">
        <v>136</v>
      </c>
      <c r="D61" s="32"/>
      <c r="E61" s="34"/>
      <c r="F61" s="34"/>
    </row>
    <row r="62" spans="1:6" s="14" customFormat="1" ht="16.5" customHeight="1">
      <c r="A62" s="101" t="s">
        <v>149</v>
      </c>
      <c r="B62" s="39" t="s">
        <v>150</v>
      </c>
      <c r="C62" s="219"/>
      <c r="D62" s="87"/>
      <c r="E62" s="166"/>
      <c r="F62" s="166"/>
    </row>
    <row r="63" spans="1:6" s="14" customFormat="1" ht="16.5" customHeight="1">
      <c r="A63" s="57" t="s">
        <v>151</v>
      </c>
      <c r="B63" s="49" t="s">
        <v>80</v>
      </c>
      <c r="C63" s="220" t="s">
        <v>136</v>
      </c>
      <c r="D63" s="87"/>
      <c r="E63" s="166"/>
      <c r="F63" s="166"/>
    </row>
    <row r="64" spans="1:6" ht="21" customHeight="1">
      <c r="A64" s="57" t="s">
        <v>152</v>
      </c>
      <c r="B64" s="49" t="s">
        <v>140</v>
      </c>
      <c r="C64" s="220" t="s">
        <v>136</v>
      </c>
      <c r="D64" s="32"/>
      <c r="E64" s="34"/>
      <c r="F64" s="34"/>
    </row>
    <row r="65" spans="1:6" ht="17.25" customHeight="1">
      <c r="A65" s="57" t="s">
        <v>154</v>
      </c>
      <c r="B65" s="49" t="s">
        <v>153</v>
      </c>
      <c r="C65" s="220" t="s">
        <v>136</v>
      </c>
      <c r="D65" s="32"/>
      <c r="E65" s="34"/>
      <c r="F65" s="34"/>
    </row>
    <row r="66" spans="1:6" ht="20.25" customHeight="1">
      <c r="A66" s="57" t="s">
        <v>157</v>
      </c>
      <c r="B66" s="49" t="s">
        <v>244</v>
      </c>
      <c r="C66" s="220" t="s">
        <v>156</v>
      </c>
      <c r="D66" s="32"/>
      <c r="E66" s="34"/>
      <c r="F66" s="34"/>
    </row>
    <row r="67" spans="1:6" ht="18" customHeight="1">
      <c r="A67" s="57" t="s">
        <v>159</v>
      </c>
      <c r="B67" s="49" t="s">
        <v>158</v>
      </c>
      <c r="C67" s="220" t="s">
        <v>136</v>
      </c>
      <c r="D67" s="32"/>
      <c r="E67" s="34"/>
      <c r="F67" s="34"/>
    </row>
    <row r="68" spans="1:6" ht="19.5" customHeight="1">
      <c r="A68" s="57" t="s">
        <v>161</v>
      </c>
      <c r="B68" s="49" t="s">
        <v>160</v>
      </c>
      <c r="C68" s="220" t="s">
        <v>136</v>
      </c>
      <c r="D68" s="32"/>
      <c r="E68" s="34"/>
      <c r="F68" s="34"/>
    </row>
    <row r="69" spans="1:6" ht="27.75" customHeight="1">
      <c r="A69" s="57" t="s">
        <v>163</v>
      </c>
      <c r="B69" s="49" t="s">
        <v>162</v>
      </c>
      <c r="C69" s="220" t="s">
        <v>136</v>
      </c>
      <c r="D69" s="32"/>
      <c r="E69" s="34"/>
      <c r="F69" s="34"/>
    </row>
    <row r="70" spans="1:6" ht="20.25" customHeight="1">
      <c r="A70" s="57" t="s">
        <v>219</v>
      </c>
      <c r="B70" s="49" t="s">
        <v>144</v>
      </c>
      <c r="C70" s="220" t="s">
        <v>156</v>
      </c>
      <c r="D70" s="32"/>
      <c r="E70" s="34"/>
      <c r="F70" s="34"/>
    </row>
    <row r="71" spans="1:6" ht="20.25" customHeight="1">
      <c r="A71" s="56"/>
      <c r="B71" s="106" t="s">
        <v>252</v>
      </c>
      <c r="C71" s="220" t="s">
        <v>131</v>
      </c>
      <c r="D71" s="87" t="s">
        <v>49</v>
      </c>
      <c r="E71" s="100">
        <v>1.56</v>
      </c>
      <c r="F71" s="100">
        <v>1.56</v>
      </c>
    </row>
    <row r="72" spans="1:6" ht="20.25" customHeight="1">
      <c r="A72" s="121"/>
      <c r="B72" s="583" t="s">
        <v>169</v>
      </c>
      <c r="C72" s="584"/>
      <c r="D72" s="88"/>
      <c r="E72" s="34"/>
      <c r="F72" s="34"/>
    </row>
    <row r="73" spans="1:6" ht="19.5" customHeight="1">
      <c r="A73" s="57" t="s">
        <v>170</v>
      </c>
      <c r="B73" s="549" t="s">
        <v>171</v>
      </c>
      <c r="C73" s="550"/>
      <c r="D73" s="88"/>
      <c r="E73" s="34"/>
      <c r="F73" s="34"/>
    </row>
    <row r="74" spans="1:6" ht="32.25" customHeight="1">
      <c r="A74" s="57" t="s">
        <v>170</v>
      </c>
      <c r="B74" s="549" t="s">
        <v>172</v>
      </c>
      <c r="C74" s="550"/>
      <c r="D74" s="267"/>
      <c r="E74" s="34"/>
      <c r="F74" s="34"/>
    </row>
    <row r="75" spans="1:6" ht="16.5" customHeight="1">
      <c r="A75" s="57" t="s">
        <v>170</v>
      </c>
      <c r="B75" s="549" t="s">
        <v>173</v>
      </c>
      <c r="C75" s="550"/>
      <c r="D75" s="268"/>
      <c r="E75" s="34"/>
      <c r="F75" s="34"/>
    </row>
    <row r="76" spans="1:6" ht="33" customHeight="1">
      <c r="A76" s="57" t="s">
        <v>170</v>
      </c>
      <c r="B76" s="526" t="s">
        <v>174</v>
      </c>
      <c r="C76" s="527"/>
      <c r="D76" s="269"/>
      <c r="E76" s="34"/>
      <c r="F76" s="34"/>
    </row>
    <row r="77" spans="1:6" ht="17.25" customHeight="1">
      <c r="A77" s="57" t="s">
        <v>170</v>
      </c>
      <c r="B77" s="550" t="s">
        <v>175</v>
      </c>
      <c r="C77" s="550"/>
      <c r="D77" s="267"/>
      <c r="E77" s="34"/>
      <c r="F77" s="34"/>
    </row>
    <row r="78" spans="1:6" ht="17.25" customHeight="1">
      <c r="A78" s="57" t="s">
        <v>170</v>
      </c>
      <c r="B78" s="526" t="s">
        <v>176</v>
      </c>
      <c r="C78" s="527"/>
      <c r="D78" s="270"/>
      <c r="E78" s="34"/>
      <c r="F78" s="34"/>
    </row>
    <row r="79" spans="1:6" ht="32.25" customHeight="1">
      <c r="A79" s="57" t="s">
        <v>170</v>
      </c>
      <c r="B79" s="549" t="s">
        <v>177</v>
      </c>
      <c r="C79" s="550"/>
      <c r="D79" s="268"/>
      <c r="E79" s="34"/>
      <c r="F79" s="34"/>
    </row>
    <row r="80" spans="1:6" ht="15" customHeight="1">
      <c r="A80" s="608"/>
      <c r="B80" s="609" t="s">
        <v>447</v>
      </c>
      <c r="C80" s="596" t="s">
        <v>26</v>
      </c>
      <c r="D80" s="595" t="s">
        <v>49</v>
      </c>
      <c r="E80" s="587">
        <v>5.05</v>
      </c>
      <c r="F80" s="587">
        <v>5.05</v>
      </c>
    </row>
    <row r="81" spans="1:6" ht="17.25" customHeight="1">
      <c r="A81" s="608"/>
      <c r="B81" s="597"/>
      <c r="C81" s="597"/>
      <c r="D81" s="595"/>
      <c r="E81" s="587"/>
      <c r="F81" s="587"/>
    </row>
    <row r="82" spans="1:6" ht="18" customHeight="1">
      <c r="A82" s="56"/>
      <c r="B82" s="534" t="s">
        <v>179</v>
      </c>
      <c r="C82" s="535"/>
      <c r="D82" s="108"/>
      <c r="E82" s="34"/>
      <c r="F82" s="34"/>
    </row>
    <row r="83" spans="1:6" ht="32.25" customHeight="1">
      <c r="A83" s="355" t="s">
        <v>170</v>
      </c>
      <c r="B83" s="592" t="s">
        <v>180</v>
      </c>
      <c r="C83" s="593"/>
      <c r="D83" s="594"/>
      <c r="E83" s="34"/>
      <c r="F83" s="34"/>
    </row>
    <row r="84" spans="1:6" ht="16.5" customHeight="1">
      <c r="A84" s="57" t="s">
        <v>170</v>
      </c>
      <c r="B84" s="549" t="s">
        <v>1</v>
      </c>
      <c r="C84" s="550"/>
      <c r="D84" s="551"/>
      <c r="E84" s="34"/>
      <c r="F84" s="34"/>
    </row>
    <row r="85" spans="1:6" ht="21.75" customHeight="1">
      <c r="A85" s="57" t="s">
        <v>170</v>
      </c>
      <c r="B85" s="549" t="s">
        <v>182</v>
      </c>
      <c r="C85" s="550"/>
      <c r="D85" s="108"/>
      <c r="E85" s="34"/>
      <c r="F85" s="34"/>
    </row>
    <row r="86" spans="1:6" ht="21.75" customHeight="1">
      <c r="A86" s="57" t="s">
        <v>170</v>
      </c>
      <c r="B86" s="567" t="s">
        <v>270</v>
      </c>
      <c r="C86" s="568"/>
      <c r="D86" s="553"/>
      <c r="E86" s="34"/>
      <c r="F86" s="34"/>
    </row>
    <row r="87" spans="1:6" ht="33" customHeight="1">
      <c r="A87" s="57" t="s">
        <v>170</v>
      </c>
      <c r="B87" s="567" t="s">
        <v>231</v>
      </c>
      <c r="C87" s="568"/>
      <c r="D87" s="553"/>
      <c r="E87" s="34"/>
      <c r="F87" s="34"/>
    </row>
    <row r="88" spans="1:6" ht="76.5" customHeight="1">
      <c r="A88" s="57" t="s">
        <v>170</v>
      </c>
      <c r="B88" s="567" t="s">
        <v>196</v>
      </c>
      <c r="C88" s="568"/>
      <c r="D88" s="553"/>
      <c r="E88" s="34"/>
      <c r="F88" s="34"/>
    </row>
    <row r="89" spans="1:6" ht="78" customHeight="1">
      <c r="A89" s="57" t="s">
        <v>170</v>
      </c>
      <c r="B89" s="567" t="s">
        <v>233</v>
      </c>
      <c r="C89" s="568"/>
      <c r="D89" s="553"/>
      <c r="E89" s="34"/>
      <c r="F89" s="34"/>
    </row>
    <row r="90" spans="1:6" ht="15.75" customHeight="1">
      <c r="A90" s="57" t="s">
        <v>170</v>
      </c>
      <c r="B90" s="567" t="s">
        <v>472</v>
      </c>
      <c r="C90" s="568"/>
      <c r="D90" s="116"/>
      <c r="E90" s="34"/>
      <c r="F90" s="34"/>
    </row>
    <row r="91" spans="1:6" ht="14.25" customHeight="1">
      <c r="A91" s="57" t="s">
        <v>170</v>
      </c>
      <c r="B91" s="526" t="s">
        <v>432</v>
      </c>
      <c r="C91" s="527"/>
      <c r="D91" s="132"/>
      <c r="E91" s="34"/>
      <c r="F91" s="34"/>
    </row>
    <row r="92" spans="1:6" ht="14.25" customHeight="1">
      <c r="A92" s="121" t="s">
        <v>170</v>
      </c>
      <c r="B92" s="532" t="s">
        <v>9</v>
      </c>
      <c r="C92" s="532"/>
      <c r="D92" s="532"/>
      <c r="E92" s="34"/>
      <c r="F92" s="34"/>
    </row>
    <row r="93" spans="1:6" ht="18.75" customHeight="1">
      <c r="A93" s="57" t="s">
        <v>170</v>
      </c>
      <c r="B93" s="590" t="s">
        <v>220</v>
      </c>
      <c r="C93" s="591"/>
      <c r="D93" s="113"/>
      <c r="E93" s="34"/>
      <c r="F93" s="34"/>
    </row>
    <row r="94" spans="1:6" ht="17.25" customHeight="1">
      <c r="A94" s="57" t="s">
        <v>170</v>
      </c>
      <c r="B94" s="554" t="s">
        <v>334</v>
      </c>
      <c r="C94" s="554"/>
      <c r="D94" s="554"/>
      <c r="E94" s="34"/>
      <c r="F94" s="34"/>
    </row>
    <row r="95" spans="1:6" ht="19.5" customHeight="1">
      <c r="A95" s="56"/>
      <c r="B95" s="120" t="s">
        <v>308</v>
      </c>
      <c r="C95" s="213"/>
      <c r="D95" s="139" t="s">
        <v>49</v>
      </c>
      <c r="E95" s="37">
        <f>E96+E97+E98+E99+E100+E101</f>
        <v>3.0700000000000003</v>
      </c>
      <c r="F95" s="37">
        <f>F96+F97+F98+F99+F100+F101</f>
        <v>2.37</v>
      </c>
    </row>
    <row r="96" spans="1:6" ht="15" customHeight="1">
      <c r="A96" s="56"/>
      <c r="B96" s="338" t="s">
        <v>259</v>
      </c>
      <c r="C96" s="139" t="s">
        <v>131</v>
      </c>
      <c r="D96" s="139" t="s">
        <v>49</v>
      </c>
      <c r="E96" s="34">
        <v>2.06</v>
      </c>
      <c r="F96" s="34">
        <v>2.06</v>
      </c>
    </row>
    <row r="97" spans="1:6" ht="15" customHeight="1">
      <c r="A97" s="56"/>
      <c r="B97" s="339" t="s">
        <v>266</v>
      </c>
      <c r="C97" s="139" t="s">
        <v>131</v>
      </c>
      <c r="D97" s="139" t="s">
        <v>49</v>
      </c>
      <c r="E97" s="34">
        <v>0.26</v>
      </c>
      <c r="F97" s="34">
        <v>0.26</v>
      </c>
    </row>
    <row r="98" spans="1:6" ht="23.25" customHeight="1">
      <c r="A98" s="56"/>
      <c r="B98" s="339" t="s">
        <v>260</v>
      </c>
      <c r="C98" s="139" t="s">
        <v>56</v>
      </c>
      <c r="D98" s="139" t="s">
        <v>49</v>
      </c>
      <c r="E98" s="34">
        <v>0.05</v>
      </c>
      <c r="F98" s="34">
        <v>0.05</v>
      </c>
    </row>
    <row r="99" spans="1:6" ht="16.5" customHeight="1">
      <c r="A99" s="56"/>
      <c r="B99" s="339" t="s">
        <v>281</v>
      </c>
      <c r="C99" s="139" t="s">
        <v>131</v>
      </c>
      <c r="D99" s="139" t="s">
        <v>49</v>
      </c>
      <c r="E99" s="34">
        <v>0.18</v>
      </c>
      <c r="F99" s="34"/>
    </row>
    <row r="100" spans="1:6" ht="24.75" customHeight="1">
      <c r="A100" s="56"/>
      <c r="B100" s="339" t="s">
        <v>282</v>
      </c>
      <c r="C100" s="139" t="s">
        <v>56</v>
      </c>
      <c r="D100" s="139" t="s">
        <v>49</v>
      </c>
      <c r="E100" s="34">
        <v>0.17</v>
      </c>
      <c r="F100" s="34"/>
    </row>
    <row r="101" spans="1:6" ht="25.5" customHeight="1">
      <c r="A101" s="56"/>
      <c r="B101" s="339" t="s">
        <v>283</v>
      </c>
      <c r="C101" s="139" t="s">
        <v>265</v>
      </c>
      <c r="D101" s="325" t="s">
        <v>49</v>
      </c>
      <c r="E101" s="248">
        <v>0.35</v>
      </c>
      <c r="F101" s="248"/>
    </row>
    <row r="102" spans="1:6" ht="60" customHeight="1">
      <c r="A102" s="56"/>
      <c r="B102" s="120" t="s">
        <v>249</v>
      </c>
      <c r="C102" s="31">
        <v>2012</v>
      </c>
      <c r="D102" s="31" t="s">
        <v>49</v>
      </c>
      <c r="E102" s="588" t="s">
        <v>248</v>
      </c>
      <c r="F102" s="589"/>
    </row>
    <row r="103" spans="1:4" ht="20.25" customHeight="1">
      <c r="A103" s="287"/>
      <c r="B103" s="215"/>
      <c r="C103" s="294"/>
      <c r="D103" s="281"/>
    </row>
    <row r="104" spans="1:4" ht="15" customHeight="1">
      <c r="A104" s="42"/>
      <c r="B104" s="137" t="s">
        <v>412</v>
      </c>
      <c r="C104" s="137" t="s">
        <v>205</v>
      </c>
      <c r="D104" s="146"/>
    </row>
    <row r="105" spans="1:4" ht="15" customHeight="1">
      <c r="A105" s="42"/>
      <c r="B105" s="42"/>
      <c r="D105" s="53"/>
    </row>
    <row r="106" spans="1:5" ht="15" customHeight="1">
      <c r="A106" s="42"/>
      <c r="B106" s="42"/>
      <c r="D106" s="53"/>
      <c r="E106" s="158"/>
    </row>
    <row r="108" ht="15" customHeight="1">
      <c r="E108" s="158"/>
    </row>
  </sheetData>
  <sheetProtection/>
  <mergeCells count="37">
    <mergeCell ref="B72:C72"/>
    <mergeCell ref="A80:A81"/>
    <mergeCell ref="B80:B81"/>
    <mergeCell ref="E23:E24"/>
    <mergeCell ref="B76:C76"/>
    <mergeCell ref="A5:D5"/>
    <mergeCell ref="A7:A8"/>
    <mergeCell ref="B7:B8"/>
    <mergeCell ref="C7:C8"/>
    <mergeCell ref="D7:D8"/>
    <mergeCell ref="B83:D83"/>
    <mergeCell ref="D80:D81"/>
    <mergeCell ref="B89:D89"/>
    <mergeCell ref="B87:D87"/>
    <mergeCell ref="C80:C81"/>
    <mergeCell ref="B88:D88"/>
    <mergeCell ref="B82:C82"/>
    <mergeCell ref="E102:F102"/>
    <mergeCell ref="B94:D94"/>
    <mergeCell ref="B92:D92"/>
    <mergeCell ref="E80:E81"/>
    <mergeCell ref="B93:C93"/>
    <mergeCell ref="B85:C85"/>
    <mergeCell ref="B91:C91"/>
    <mergeCell ref="B84:D84"/>
    <mergeCell ref="B86:D86"/>
    <mergeCell ref="B90:C90"/>
    <mergeCell ref="E7:F7"/>
    <mergeCell ref="F23:F24"/>
    <mergeCell ref="F80:F81"/>
    <mergeCell ref="B77:C77"/>
    <mergeCell ref="B78:C78"/>
    <mergeCell ref="B73:C73"/>
    <mergeCell ref="B74:C74"/>
    <mergeCell ref="B75:C75"/>
    <mergeCell ref="B79:C79"/>
    <mergeCell ref="D23:D24"/>
  </mergeCells>
  <printOptions/>
  <pageMargins left="0.3937007874015748" right="0" top="0" bottom="0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2:F109"/>
  <sheetViews>
    <sheetView zoomScale="75" zoomScaleNormal="75" zoomScalePageLayoutView="0" workbookViewId="0" topLeftCell="A1">
      <selection activeCell="A2" sqref="A2:F105"/>
    </sheetView>
  </sheetViews>
  <sheetFormatPr defaultColWidth="28.57421875" defaultRowHeight="15" customHeight="1"/>
  <cols>
    <col min="1" max="1" width="7.28125" style="1" customWidth="1"/>
    <col min="2" max="2" width="87.57421875" style="1" customWidth="1"/>
    <col min="3" max="3" width="17.00390625" style="93" customWidth="1"/>
    <col min="4" max="4" width="12.00390625" style="370" customWidth="1"/>
    <col min="5" max="5" width="14.28125" style="1" customWidth="1"/>
    <col min="6" max="6" width="13.421875" style="1" customWidth="1"/>
    <col min="7" max="7" width="11.28125" style="1" customWidth="1"/>
    <col min="8" max="8" width="10.421875" style="1" customWidth="1"/>
    <col min="9" max="16384" width="28.57421875" style="1" customWidth="1"/>
  </cols>
  <sheetData>
    <row r="2" spans="3:4" ht="15" customHeight="1">
      <c r="C2" s="159" t="s">
        <v>320</v>
      </c>
      <c r="D2" s="159"/>
    </row>
    <row r="3" spans="3:4" ht="15" customHeight="1">
      <c r="C3" s="159" t="s">
        <v>81</v>
      </c>
      <c r="D3" s="159"/>
    </row>
    <row r="4" spans="1:4" ht="15" customHeight="1">
      <c r="A4" s="42"/>
      <c r="B4" s="42"/>
      <c r="D4" s="149"/>
    </row>
    <row r="5" spans="1:4" ht="47.25" customHeight="1">
      <c r="A5" s="577" t="s">
        <v>344</v>
      </c>
      <c r="B5" s="577"/>
      <c r="C5" s="577"/>
      <c r="D5" s="577"/>
    </row>
    <row r="6" spans="1:6" ht="23.25" customHeight="1">
      <c r="A6" s="619" t="s">
        <v>45</v>
      </c>
      <c r="B6" s="621" t="s">
        <v>46</v>
      </c>
      <c r="C6" s="623" t="s">
        <v>47</v>
      </c>
      <c r="D6" s="625" t="s">
        <v>48</v>
      </c>
      <c r="E6" s="586" t="s">
        <v>74</v>
      </c>
      <c r="F6" s="586"/>
    </row>
    <row r="7" spans="1:6" ht="34.5" customHeight="1">
      <c r="A7" s="620"/>
      <c r="B7" s="622"/>
      <c r="C7" s="624"/>
      <c r="D7" s="626"/>
      <c r="E7" s="349" t="s">
        <v>95</v>
      </c>
      <c r="F7" s="349" t="s">
        <v>96</v>
      </c>
    </row>
    <row r="8" spans="1:6" ht="19.5" customHeight="1">
      <c r="A8" s="361"/>
      <c r="B8" s="138" t="s">
        <v>203</v>
      </c>
      <c r="C8" s="144"/>
      <c r="D8" s="148" t="s">
        <v>49</v>
      </c>
      <c r="E8" s="165">
        <v>16.03</v>
      </c>
      <c r="F8" s="165">
        <v>16.03</v>
      </c>
    </row>
    <row r="9" spans="1:6" ht="19.5" customHeight="1">
      <c r="A9" s="361"/>
      <c r="B9" s="145" t="s">
        <v>337</v>
      </c>
      <c r="C9" s="144"/>
      <c r="D9" s="366"/>
      <c r="E9" s="360">
        <f>E10/E8-100%</f>
        <v>0.11416094822208356</v>
      </c>
      <c r="F9" s="360">
        <f>F10/F8-100%</f>
        <v>0.0704928259513411</v>
      </c>
    </row>
    <row r="10" spans="1:6" ht="21.75" customHeight="1">
      <c r="A10" s="357"/>
      <c r="B10" s="138" t="s">
        <v>202</v>
      </c>
      <c r="C10" s="109"/>
      <c r="D10" s="148" t="s">
        <v>49</v>
      </c>
      <c r="E10" s="45">
        <f>E13+E14+E17+E18+E20+E21+E22+E24+E26+E29+E30+E31+E32+E34+E35+E36+E37+E38+E39+E43+E45+E41+E46+E47+E72+E81+E96+E48</f>
        <v>17.86</v>
      </c>
      <c r="F10" s="45">
        <f>F13+F14+F17+F18+F20+F21+F22+F24+F26+F29+F30+F31+F32+F34+F35+F36+F37+F38+F39+F43+F45+F41+F46+F47+F72+F81+F96+F48</f>
        <v>17.16</v>
      </c>
    </row>
    <row r="11" spans="1:6" ht="16.5" customHeight="1">
      <c r="A11" s="357"/>
      <c r="B11" s="39" t="s">
        <v>254</v>
      </c>
      <c r="C11" s="109"/>
      <c r="D11" s="148"/>
      <c r="E11" s="55"/>
      <c r="F11" s="55"/>
    </row>
    <row r="12" spans="1:6" ht="16.5" customHeight="1">
      <c r="A12" s="362" t="s">
        <v>50</v>
      </c>
      <c r="B12" s="9" t="s">
        <v>221</v>
      </c>
      <c r="C12" s="109"/>
      <c r="D12" s="148"/>
      <c r="E12" s="55"/>
      <c r="F12" s="55"/>
    </row>
    <row r="13" spans="1:6" ht="25.5" customHeight="1">
      <c r="A13" s="363" t="s">
        <v>51</v>
      </c>
      <c r="B13" s="16" t="s">
        <v>377</v>
      </c>
      <c r="C13" s="139" t="s">
        <v>56</v>
      </c>
      <c r="D13" s="82" t="s">
        <v>49</v>
      </c>
      <c r="E13" s="34">
        <v>0.274</v>
      </c>
      <c r="F13" s="34">
        <v>0.274</v>
      </c>
    </row>
    <row r="14" spans="1:6" ht="28.5" customHeight="1">
      <c r="A14" s="363" t="s">
        <v>54</v>
      </c>
      <c r="B14" s="103" t="s">
        <v>52</v>
      </c>
      <c r="C14" s="32" t="s">
        <v>66</v>
      </c>
      <c r="D14" s="82" t="s">
        <v>49</v>
      </c>
      <c r="E14" s="34">
        <v>0.02</v>
      </c>
      <c r="F14" s="34">
        <v>0.02</v>
      </c>
    </row>
    <row r="15" spans="1:6" ht="21.75" customHeight="1" hidden="1">
      <c r="A15" s="363" t="s">
        <v>222</v>
      </c>
      <c r="B15" s="103" t="s">
        <v>55</v>
      </c>
      <c r="C15" s="32" t="s">
        <v>56</v>
      </c>
      <c r="D15" s="82" t="s">
        <v>49</v>
      </c>
      <c r="E15" s="34"/>
      <c r="F15" s="34"/>
    </row>
    <row r="16" spans="1:6" s="14" customFormat="1" ht="16.5" customHeight="1">
      <c r="A16" s="362" t="s">
        <v>57</v>
      </c>
      <c r="B16" s="9" t="s">
        <v>58</v>
      </c>
      <c r="C16" s="26"/>
      <c r="D16" s="148"/>
      <c r="E16" s="55"/>
      <c r="F16" s="55"/>
    </row>
    <row r="17" spans="1:6" ht="44.25" customHeight="1">
      <c r="A17" s="363" t="s">
        <v>59</v>
      </c>
      <c r="B17" s="56" t="s">
        <v>316</v>
      </c>
      <c r="C17" s="32" t="s">
        <v>56</v>
      </c>
      <c r="D17" s="82" t="s">
        <v>49</v>
      </c>
      <c r="E17" s="34">
        <v>0.08</v>
      </c>
      <c r="F17" s="34">
        <v>0.08</v>
      </c>
    </row>
    <row r="18" spans="1:6" ht="23.25" customHeight="1">
      <c r="A18" s="363" t="s">
        <v>60</v>
      </c>
      <c r="B18" s="16" t="s">
        <v>223</v>
      </c>
      <c r="C18" s="32" t="s">
        <v>56</v>
      </c>
      <c r="D18" s="82" t="s">
        <v>49</v>
      </c>
      <c r="E18" s="34">
        <v>0.011</v>
      </c>
      <c r="F18" s="34">
        <v>0.011</v>
      </c>
    </row>
    <row r="19" spans="1:6" s="14" customFormat="1" ht="27.75" customHeight="1">
      <c r="A19" s="350" t="s">
        <v>61</v>
      </c>
      <c r="B19" s="39" t="s">
        <v>62</v>
      </c>
      <c r="C19" s="26"/>
      <c r="D19" s="87"/>
      <c r="E19" s="55"/>
      <c r="F19" s="55"/>
    </row>
    <row r="20" spans="1:6" ht="27.75" customHeight="1">
      <c r="A20" s="121" t="s">
        <v>63</v>
      </c>
      <c r="B20" s="49" t="s">
        <v>240</v>
      </c>
      <c r="C20" s="32" t="s">
        <v>66</v>
      </c>
      <c r="D20" s="32" t="s">
        <v>49</v>
      </c>
      <c r="E20" s="34">
        <v>0.04</v>
      </c>
      <c r="F20" s="34">
        <v>0.04</v>
      </c>
    </row>
    <row r="21" spans="1:6" ht="19.5" customHeight="1">
      <c r="A21" s="121" t="s">
        <v>64</v>
      </c>
      <c r="B21" s="49" t="s">
        <v>65</v>
      </c>
      <c r="C21" s="32" t="s">
        <v>66</v>
      </c>
      <c r="D21" s="32" t="s">
        <v>49</v>
      </c>
      <c r="E21" s="34">
        <v>0.007</v>
      </c>
      <c r="F21" s="34">
        <v>0.007</v>
      </c>
    </row>
    <row r="22" spans="1:6" ht="46.5" customHeight="1">
      <c r="A22" s="121" t="s">
        <v>67</v>
      </c>
      <c r="B22" s="49" t="s">
        <v>274</v>
      </c>
      <c r="C22" s="32" t="s">
        <v>68</v>
      </c>
      <c r="D22" s="606" t="s">
        <v>49</v>
      </c>
      <c r="E22" s="512">
        <v>0.64</v>
      </c>
      <c r="F22" s="512">
        <v>0.64</v>
      </c>
    </row>
    <row r="23" spans="1:6" ht="23.25" customHeight="1">
      <c r="A23" s="121" t="s">
        <v>76</v>
      </c>
      <c r="B23" s="49" t="s">
        <v>409</v>
      </c>
      <c r="C23" s="32" t="s">
        <v>82</v>
      </c>
      <c r="D23" s="607"/>
      <c r="E23" s="513"/>
      <c r="F23" s="513"/>
    </row>
    <row r="24" spans="1:6" ht="33" customHeight="1">
      <c r="A24" s="121" t="s">
        <v>273</v>
      </c>
      <c r="B24" s="153" t="s">
        <v>338</v>
      </c>
      <c r="C24" s="32" t="s">
        <v>307</v>
      </c>
      <c r="D24" s="32" t="s">
        <v>49</v>
      </c>
      <c r="E24" s="34">
        <v>3.16</v>
      </c>
      <c r="F24" s="34">
        <v>3.16</v>
      </c>
    </row>
    <row r="25" spans="1:6" ht="24" customHeight="1" hidden="1">
      <c r="A25" s="121" t="s">
        <v>78</v>
      </c>
      <c r="B25" s="49" t="s">
        <v>225</v>
      </c>
      <c r="C25" s="139" t="s">
        <v>56</v>
      </c>
      <c r="D25" s="32" t="s">
        <v>49</v>
      </c>
      <c r="E25" s="34"/>
      <c r="F25" s="34"/>
    </row>
    <row r="26" spans="1:6" ht="24" customHeight="1">
      <c r="A26" s="121" t="s">
        <v>317</v>
      </c>
      <c r="B26" s="49" t="s">
        <v>396</v>
      </c>
      <c r="C26" s="139" t="s">
        <v>395</v>
      </c>
      <c r="D26" s="32" t="s">
        <v>49</v>
      </c>
      <c r="E26" s="34">
        <v>0.033</v>
      </c>
      <c r="F26" s="34">
        <v>0.033</v>
      </c>
    </row>
    <row r="27" spans="1:6" ht="28.5" customHeight="1">
      <c r="A27" s="359"/>
      <c r="B27" s="9" t="s">
        <v>97</v>
      </c>
      <c r="C27" s="28"/>
      <c r="D27" s="148"/>
      <c r="E27" s="55"/>
      <c r="F27" s="55"/>
    </row>
    <row r="28" spans="1:6" s="14" customFormat="1" ht="16.5" customHeight="1">
      <c r="A28" s="362" t="s">
        <v>98</v>
      </c>
      <c r="B28" s="9" t="s">
        <v>99</v>
      </c>
      <c r="C28" s="26"/>
      <c r="D28" s="148"/>
      <c r="E28" s="55"/>
      <c r="F28" s="55"/>
    </row>
    <row r="29" spans="1:6" ht="44.25" customHeight="1">
      <c r="A29" s="363" t="s">
        <v>100</v>
      </c>
      <c r="B29" s="16" t="s">
        <v>402</v>
      </c>
      <c r="C29" s="32" t="s">
        <v>66</v>
      </c>
      <c r="D29" s="82" t="s">
        <v>49</v>
      </c>
      <c r="E29" s="34">
        <v>0.014</v>
      </c>
      <c r="F29" s="34">
        <v>0.014</v>
      </c>
    </row>
    <row r="30" spans="1:6" ht="30.75" customHeight="1">
      <c r="A30" s="363" t="s">
        <v>101</v>
      </c>
      <c r="B30" s="16" t="s">
        <v>241</v>
      </c>
      <c r="C30" s="32" t="s">
        <v>66</v>
      </c>
      <c r="D30" s="82" t="s">
        <v>49</v>
      </c>
      <c r="E30" s="34">
        <v>1.51</v>
      </c>
      <c r="F30" s="34">
        <v>1.51</v>
      </c>
    </row>
    <row r="31" spans="1:6" ht="27.75" customHeight="1">
      <c r="A31" s="363" t="s">
        <v>103</v>
      </c>
      <c r="B31" s="16" t="s">
        <v>242</v>
      </c>
      <c r="C31" s="32" t="s">
        <v>56</v>
      </c>
      <c r="D31" s="82" t="s">
        <v>49</v>
      </c>
      <c r="E31" s="34">
        <v>0.005</v>
      </c>
      <c r="F31" s="34">
        <v>0.005</v>
      </c>
    </row>
    <row r="32" spans="1:6" ht="27" customHeight="1">
      <c r="A32" s="363" t="s">
        <v>104</v>
      </c>
      <c r="B32" s="16" t="s">
        <v>105</v>
      </c>
      <c r="C32" s="32" t="s">
        <v>56</v>
      </c>
      <c r="D32" s="82" t="s">
        <v>49</v>
      </c>
      <c r="E32" s="34">
        <v>0.013</v>
      </c>
      <c r="F32" s="34">
        <v>0.013</v>
      </c>
    </row>
    <row r="33" spans="1:6" s="14" customFormat="1" ht="16.5" customHeight="1">
      <c r="A33" s="362" t="s">
        <v>106</v>
      </c>
      <c r="B33" s="9" t="s">
        <v>107</v>
      </c>
      <c r="C33" s="26"/>
      <c r="D33" s="148"/>
      <c r="E33" s="77"/>
      <c r="F33" s="77"/>
    </row>
    <row r="34" spans="1:6" ht="23.25" customHeight="1">
      <c r="A34" s="363" t="s">
        <v>108</v>
      </c>
      <c r="B34" s="16" t="s">
        <v>243</v>
      </c>
      <c r="C34" s="32" t="s">
        <v>56</v>
      </c>
      <c r="D34" s="82" t="s">
        <v>49</v>
      </c>
      <c r="E34" s="37">
        <v>0.013</v>
      </c>
      <c r="F34" s="37">
        <v>0.013</v>
      </c>
    </row>
    <row r="35" spans="1:6" ht="33" customHeight="1">
      <c r="A35" s="363" t="s">
        <v>110</v>
      </c>
      <c r="B35" s="49" t="s">
        <v>313</v>
      </c>
      <c r="C35" s="32" t="s">
        <v>56</v>
      </c>
      <c r="D35" s="82" t="s">
        <v>49</v>
      </c>
      <c r="E35" s="37">
        <v>0.11</v>
      </c>
      <c r="F35" s="37">
        <v>0.11</v>
      </c>
    </row>
    <row r="36" spans="1:6" ht="17.25" customHeight="1">
      <c r="A36" s="363" t="s">
        <v>111</v>
      </c>
      <c r="B36" s="16" t="s">
        <v>184</v>
      </c>
      <c r="C36" s="32" t="s">
        <v>66</v>
      </c>
      <c r="D36" s="82" t="s">
        <v>49</v>
      </c>
      <c r="E36" s="34">
        <v>0.052</v>
      </c>
      <c r="F36" s="34">
        <v>0.052</v>
      </c>
    </row>
    <row r="37" spans="1:6" ht="33" customHeight="1">
      <c r="A37" s="363" t="s">
        <v>112</v>
      </c>
      <c r="B37" s="16" t="s">
        <v>183</v>
      </c>
      <c r="C37" s="32" t="s">
        <v>56</v>
      </c>
      <c r="D37" s="82" t="s">
        <v>49</v>
      </c>
      <c r="E37" s="37">
        <v>0.015</v>
      </c>
      <c r="F37" s="37">
        <v>0.015</v>
      </c>
    </row>
    <row r="38" spans="1:6" ht="61.5" customHeight="1">
      <c r="A38" s="363" t="s">
        <v>113</v>
      </c>
      <c r="B38" s="49" t="s">
        <v>366</v>
      </c>
      <c r="C38" s="32" t="s">
        <v>66</v>
      </c>
      <c r="D38" s="82" t="s">
        <v>49</v>
      </c>
      <c r="E38" s="34">
        <v>0.08</v>
      </c>
      <c r="F38" s="34">
        <v>0.08</v>
      </c>
    </row>
    <row r="39" spans="1:6" ht="24" customHeight="1">
      <c r="A39" s="363" t="s">
        <v>35</v>
      </c>
      <c r="B39" s="49" t="s">
        <v>6</v>
      </c>
      <c r="C39" s="32" t="s">
        <v>37</v>
      </c>
      <c r="D39" s="82" t="s">
        <v>49</v>
      </c>
      <c r="E39" s="34">
        <v>0.02</v>
      </c>
      <c r="F39" s="34">
        <v>0.02</v>
      </c>
    </row>
    <row r="40" spans="1:6" s="14" customFormat="1" ht="16.5" customHeight="1">
      <c r="A40" s="362" t="s">
        <v>116</v>
      </c>
      <c r="B40" s="9" t="s">
        <v>117</v>
      </c>
      <c r="C40" s="26"/>
      <c r="D40" s="148"/>
      <c r="E40" s="44"/>
      <c r="F40" s="44"/>
    </row>
    <row r="41" spans="1:6" s="14" customFormat="1" ht="49.5" customHeight="1">
      <c r="A41" s="363" t="s">
        <v>118</v>
      </c>
      <c r="B41" s="16" t="s">
        <v>7</v>
      </c>
      <c r="C41" s="32" t="s">
        <v>56</v>
      </c>
      <c r="D41" s="82" t="s">
        <v>49</v>
      </c>
      <c r="E41" s="166">
        <v>0.15</v>
      </c>
      <c r="F41" s="166">
        <v>0.15</v>
      </c>
    </row>
    <row r="42" spans="1:6" s="14" customFormat="1" ht="16.5" customHeight="1">
      <c r="A42" s="350" t="s">
        <v>70</v>
      </c>
      <c r="B42" s="72" t="s">
        <v>71</v>
      </c>
      <c r="C42" s="87"/>
      <c r="D42" s="82"/>
      <c r="E42" s="55"/>
      <c r="F42" s="55"/>
    </row>
    <row r="43" spans="1:6" s="14" customFormat="1" ht="33.75" customHeight="1">
      <c r="A43" s="160" t="s">
        <v>72</v>
      </c>
      <c r="B43" s="73" t="s">
        <v>303</v>
      </c>
      <c r="C43" s="32" t="s">
        <v>66</v>
      </c>
      <c r="D43" s="82" t="s">
        <v>49</v>
      </c>
      <c r="E43" s="166">
        <v>0.18</v>
      </c>
      <c r="F43" s="166">
        <v>0.18</v>
      </c>
    </row>
    <row r="44" spans="1:6" s="14" customFormat="1" ht="16.5" customHeight="1">
      <c r="A44" s="58"/>
      <c r="B44" s="104" t="s">
        <v>127</v>
      </c>
      <c r="C44" s="26"/>
      <c r="D44" s="87"/>
      <c r="E44" s="44"/>
      <c r="F44" s="44"/>
    </row>
    <row r="45" spans="1:6" ht="29.25" customHeight="1">
      <c r="A45" s="121" t="s">
        <v>128</v>
      </c>
      <c r="B45" s="49" t="s">
        <v>129</v>
      </c>
      <c r="C45" s="32" t="s">
        <v>114</v>
      </c>
      <c r="D45" s="32" t="s">
        <v>49</v>
      </c>
      <c r="E45" s="34">
        <v>0.015</v>
      </c>
      <c r="F45" s="34">
        <v>0.015</v>
      </c>
    </row>
    <row r="46" spans="1:6" ht="30.75" customHeight="1">
      <c r="A46" s="121" t="s">
        <v>130</v>
      </c>
      <c r="B46" s="49" t="s">
        <v>79</v>
      </c>
      <c r="C46" s="32" t="s">
        <v>131</v>
      </c>
      <c r="D46" s="32" t="s">
        <v>49</v>
      </c>
      <c r="E46" s="34">
        <v>0.337</v>
      </c>
      <c r="F46" s="34">
        <v>0.337</v>
      </c>
    </row>
    <row r="47" spans="1:6" ht="30" customHeight="1">
      <c r="A47" s="121" t="s">
        <v>457</v>
      </c>
      <c r="B47" s="56" t="s">
        <v>40</v>
      </c>
      <c r="C47" s="32" t="s">
        <v>115</v>
      </c>
      <c r="D47" s="32" t="s">
        <v>49</v>
      </c>
      <c r="E47" s="34">
        <v>0.015</v>
      </c>
      <c r="F47" s="34">
        <v>0.015</v>
      </c>
    </row>
    <row r="48" spans="1:6" s="14" customFormat="1" ht="15.75" customHeight="1">
      <c r="A48" s="58"/>
      <c r="B48" s="105" t="s">
        <v>132</v>
      </c>
      <c r="C48" s="26"/>
      <c r="D48" s="87" t="s">
        <v>49</v>
      </c>
      <c r="E48" s="34">
        <v>1.386</v>
      </c>
      <c r="F48" s="34">
        <v>1.386</v>
      </c>
    </row>
    <row r="49" spans="1:6" ht="16.5" customHeight="1">
      <c r="A49" s="121" t="s">
        <v>251</v>
      </c>
      <c r="B49" s="39" t="s">
        <v>99</v>
      </c>
      <c r="C49" s="28"/>
      <c r="D49" s="32"/>
      <c r="E49" s="46"/>
      <c r="F49" s="46"/>
    </row>
    <row r="50" spans="1:6" ht="16.5" customHeight="1">
      <c r="A50" s="121" t="s">
        <v>134</v>
      </c>
      <c r="B50" s="49" t="s">
        <v>324</v>
      </c>
      <c r="C50" s="47" t="s">
        <v>136</v>
      </c>
      <c r="D50" s="32" t="s">
        <v>49</v>
      </c>
      <c r="E50" s="46"/>
      <c r="F50" s="46"/>
    </row>
    <row r="51" spans="1:6" ht="17.25" customHeight="1">
      <c r="A51" s="121" t="s">
        <v>137</v>
      </c>
      <c r="B51" s="49" t="s">
        <v>135</v>
      </c>
      <c r="C51" s="32" t="s">
        <v>136</v>
      </c>
      <c r="D51" s="32"/>
      <c r="E51" s="46"/>
      <c r="F51" s="46"/>
    </row>
    <row r="52" spans="1:6" ht="18.75" customHeight="1">
      <c r="A52" s="121" t="s">
        <v>139</v>
      </c>
      <c r="B52" s="49" t="s">
        <v>138</v>
      </c>
      <c r="C52" s="32" t="s">
        <v>136</v>
      </c>
      <c r="D52" s="32"/>
      <c r="E52" s="46"/>
      <c r="F52" s="46"/>
    </row>
    <row r="53" spans="1:6" ht="15.75" customHeight="1">
      <c r="A53" s="121" t="s">
        <v>141</v>
      </c>
      <c r="B53" s="49" t="s">
        <v>140</v>
      </c>
      <c r="C53" s="32" t="s">
        <v>136</v>
      </c>
      <c r="D53" s="32"/>
      <c r="E53" s="46"/>
      <c r="F53" s="46"/>
    </row>
    <row r="54" spans="1:6" ht="16.5" customHeight="1">
      <c r="A54" s="121" t="s">
        <v>143</v>
      </c>
      <c r="B54" s="49" t="s">
        <v>142</v>
      </c>
      <c r="C54" s="32" t="s">
        <v>156</v>
      </c>
      <c r="D54" s="32"/>
      <c r="E54" s="46"/>
      <c r="F54" s="46"/>
    </row>
    <row r="55" spans="1:6" ht="19.5" customHeight="1">
      <c r="A55" s="121" t="s">
        <v>145</v>
      </c>
      <c r="B55" s="49" t="s">
        <v>144</v>
      </c>
      <c r="C55" s="32" t="s">
        <v>156</v>
      </c>
      <c r="D55" s="32"/>
      <c r="E55" s="46"/>
      <c r="F55" s="46"/>
    </row>
    <row r="56" spans="1:6" ht="45" customHeight="1">
      <c r="A56" s="121" t="s">
        <v>215</v>
      </c>
      <c r="B56" s="49" t="s">
        <v>446</v>
      </c>
      <c r="C56" s="139" t="s">
        <v>467</v>
      </c>
      <c r="D56" s="32"/>
      <c r="E56" s="46"/>
      <c r="F56" s="46"/>
    </row>
    <row r="57" spans="1:6" s="14" customFormat="1" ht="16.5" customHeight="1">
      <c r="A57" s="350" t="s">
        <v>146</v>
      </c>
      <c r="B57" s="39" t="s">
        <v>107</v>
      </c>
      <c r="C57" s="26"/>
      <c r="D57" s="87"/>
      <c r="E57" s="48"/>
      <c r="F57" s="48"/>
    </row>
    <row r="58" spans="1:6" s="14" customFormat="1" ht="16.5" customHeight="1">
      <c r="A58" s="121" t="s">
        <v>147</v>
      </c>
      <c r="B58" s="49" t="s">
        <v>80</v>
      </c>
      <c r="C58" s="32" t="s">
        <v>136</v>
      </c>
      <c r="D58" s="87"/>
      <c r="E58" s="48"/>
      <c r="F58" s="48"/>
    </row>
    <row r="59" spans="1:6" ht="45.75" customHeight="1">
      <c r="A59" s="121" t="s">
        <v>148</v>
      </c>
      <c r="B59" s="49" t="s">
        <v>191</v>
      </c>
      <c r="C59" s="47" t="s">
        <v>469</v>
      </c>
      <c r="D59" s="32"/>
      <c r="E59" s="46"/>
      <c r="F59" s="46"/>
    </row>
    <row r="60" spans="1:6" ht="30" customHeight="1">
      <c r="A60" s="121" t="s">
        <v>216</v>
      </c>
      <c r="B60" s="49" t="s">
        <v>193</v>
      </c>
      <c r="C60" s="47" t="s">
        <v>469</v>
      </c>
      <c r="D60" s="32"/>
      <c r="E60" s="46"/>
      <c r="F60" s="46"/>
    </row>
    <row r="61" spans="1:6" ht="17.25" customHeight="1">
      <c r="A61" s="121" t="s">
        <v>218</v>
      </c>
      <c r="B61" s="49" t="s">
        <v>468</v>
      </c>
      <c r="C61" s="47" t="s">
        <v>469</v>
      </c>
      <c r="D61" s="32"/>
      <c r="E61" s="46"/>
      <c r="F61" s="46"/>
    </row>
    <row r="62" spans="1:6" ht="21.75" customHeight="1">
      <c r="A62" s="121" t="s">
        <v>426</v>
      </c>
      <c r="B62" s="49" t="s">
        <v>190</v>
      </c>
      <c r="C62" s="32" t="s">
        <v>136</v>
      </c>
      <c r="D62" s="32"/>
      <c r="E62" s="46"/>
      <c r="F62" s="46"/>
    </row>
    <row r="63" spans="1:6" s="14" customFormat="1" ht="16.5" customHeight="1">
      <c r="A63" s="350" t="s">
        <v>149</v>
      </c>
      <c r="B63" s="39" t="s">
        <v>150</v>
      </c>
      <c r="C63" s="26"/>
      <c r="D63" s="87"/>
      <c r="E63" s="48"/>
      <c r="F63" s="48"/>
    </row>
    <row r="64" spans="1:6" s="14" customFormat="1" ht="16.5" customHeight="1">
      <c r="A64" s="121" t="s">
        <v>151</v>
      </c>
      <c r="B64" s="49" t="s">
        <v>80</v>
      </c>
      <c r="C64" s="32" t="s">
        <v>136</v>
      </c>
      <c r="D64" s="87"/>
      <c r="E64" s="48"/>
      <c r="F64" s="48"/>
    </row>
    <row r="65" spans="1:6" ht="15.75" customHeight="1">
      <c r="A65" s="121" t="s">
        <v>152</v>
      </c>
      <c r="B65" s="49" t="s">
        <v>140</v>
      </c>
      <c r="C65" s="32" t="s">
        <v>136</v>
      </c>
      <c r="D65" s="32"/>
      <c r="E65" s="46"/>
      <c r="F65" s="46"/>
    </row>
    <row r="66" spans="1:6" ht="17.25" customHeight="1">
      <c r="A66" s="121" t="s">
        <v>154</v>
      </c>
      <c r="B66" s="49" t="s">
        <v>153</v>
      </c>
      <c r="C66" s="32" t="s">
        <v>136</v>
      </c>
      <c r="D66" s="32"/>
      <c r="E66" s="46"/>
      <c r="F66" s="46"/>
    </row>
    <row r="67" spans="1:6" ht="20.25" customHeight="1">
      <c r="A67" s="121" t="s">
        <v>157</v>
      </c>
      <c r="B67" s="49" t="s">
        <v>244</v>
      </c>
      <c r="C67" s="32" t="s">
        <v>156</v>
      </c>
      <c r="D67" s="32"/>
      <c r="E67" s="46"/>
      <c r="F67" s="46"/>
    </row>
    <row r="68" spans="1:6" ht="18" customHeight="1">
      <c r="A68" s="121" t="s">
        <v>159</v>
      </c>
      <c r="B68" s="49" t="s">
        <v>158</v>
      </c>
      <c r="C68" s="32" t="s">
        <v>136</v>
      </c>
      <c r="D68" s="32"/>
      <c r="E68" s="46"/>
      <c r="F68" s="46"/>
    </row>
    <row r="69" spans="1:6" ht="17.25" customHeight="1">
      <c r="A69" s="121" t="s">
        <v>161</v>
      </c>
      <c r="B69" s="49" t="s">
        <v>160</v>
      </c>
      <c r="C69" s="32" t="s">
        <v>136</v>
      </c>
      <c r="D69" s="32"/>
      <c r="E69" s="46"/>
      <c r="F69" s="46"/>
    </row>
    <row r="70" spans="1:6" ht="20.25" customHeight="1">
      <c r="A70" s="121" t="s">
        <v>163</v>
      </c>
      <c r="B70" s="49" t="s">
        <v>162</v>
      </c>
      <c r="C70" s="32" t="s">
        <v>136</v>
      </c>
      <c r="D70" s="32"/>
      <c r="E70" s="46"/>
      <c r="F70" s="46"/>
    </row>
    <row r="71" spans="1:6" ht="21" customHeight="1">
      <c r="A71" s="121" t="s">
        <v>219</v>
      </c>
      <c r="B71" s="49" t="s">
        <v>144</v>
      </c>
      <c r="C71" s="32" t="s">
        <v>156</v>
      </c>
      <c r="D71" s="32"/>
      <c r="E71" s="46"/>
      <c r="F71" s="46"/>
    </row>
    <row r="72" spans="1:6" ht="21.75" customHeight="1">
      <c r="A72" s="56"/>
      <c r="B72" s="106" t="s">
        <v>252</v>
      </c>
      <c r="C72" s="32" t="s">
        <v>131</v>
      </c>
      <c r="D72" s="87" t="s">
        <v>49</v>
      </c>
      <c r="E72" s="100">
        <v>1.56</v>
      </c>
      <c r="F72" s="100">
        <v>1.56</v>
      </c>
    </row>
    <row r="73" spans="1:6" ht="17.25" customHeight="1">
      <c r="A73" s="121"/>
      <c r="B73" s="583" t="s">
        <v>169</v>
      </c>
      <c r="C73" s="584"/>
      <c r="D73" s="88"/>
      <c r="E73" s="46"/>
      <c r="F73" s="46"/>
    </row>
    <row r="74" spans="1:6" ht="16.5" customHeight="1">
      <c r="A74" s="121" t="s">
        <v>170</v>
      </c>
      <c r="B74" s="549" t="s">
        <v>171</v>
      </c>
      <c r="C74" s="550"/>
      <c r="D74" s="88"/>
      <c r="E74" s="46"/>
      <c r="F74" s="46"/>
    </row>
    <row r="75" spans="1:6" ht="33" customHeight="1">
      <c r="A75" s="121" t="s">
        <v>170</v>
      </c>
      <c r="B75" s="549" t="s">
        <v>172</v>
      </c>
      <c r="C75" s="550"/>
      <c r="D75" s="267"/>
      <c r="E75" s="46"/>
      <c r="F75" s="46"/>
    </row>
    <row r="76" spans="1:6" ht="16.5" customHeight="1">
      <c r="A76" s="121" t="s">
        <v>170</v>
      </c>
      <c r="B76" s="549" t="s">
        <v>173</v>
      </c>
      <c r="C76" s="550"/>
      <c r="D76" s="268"/>
      <c r="E76" s="46"/>
      <c r="F76" s="46"/>
    </row>
    <row r="77" spans="1:6" ht="32.25" customHeight="1">
      <c r="A77" s="121" t="s">
        <v>170</v>
      </c>
      <c r="B77" s="526" t="s">
        <v>174</v>
      </c>
      <c r="C77" s="527"/>
      <c r="D77" s="269"/>
      <c r="E77" s="46"/>
      <c r="F77" s="46"/>
    </row>
    <row r="78" spans="1:6" ht="17.25" customHeight="1">
      <c r="A78" s="121" t="s">
        <v>170</v>
      </c>
      <c r="B78" s="550" t="s">
        <v>175</v>
      </c>
      <c r="C78" s="550"/>
      <c r="D78" s="267"/>
      <c r="E78" s="46"/>
      <c r="F78" s="46"/>
    </row>
    <row r="79" spans="1:6" ht="15.75" customHeight="1">
      <c r="A79" s="121" t="s">
        <v>170</v>
      </c>
      <c r="B79" s="526" t="s">
        <v>176</v>
      </c>
      <c r="C79" s="527"/>
      <c r="D79" s="270"/>
      <c r="E79" s="46"/>
      <c r="F79" s="46"/>
    </row>
    <row r="80" spans="1:6" ht="29.25" customHeight="1">
      <c r="A80" s="121" t="s">
        <v>170</v>
      </c>
      <c r="B80" s="549" t="s">
        <v>177</v>
      </c>
      <c r="C80" s="550"/>
      <c r="D80" s="268"/>
      <c r="E80" s="46"/>
      <c r="F80" s="46"/>
    </row>
    <row r="81" spans="1:6" ht="15" customHeight="1">
      <c r="A81" s="608"/>
      <c r="B81" s="609" t="s">
        <v>447</v>
      </c>
      <c r="C81" s="617"/>
      <c r="D81" s="595" t="s">
        <v>49</v>
      </c>
      <c r="E81" s="610">
        <v>5.05</v>
      </c>
      <c r="F81" s="610">
        <v>5.05</v>
      </c>
    </row>
    <row r="82" spans="1:6" ht="23.25" customHeight="1">
      <c r="A82" s="608"/>
      <c r="B82" s="616"/>
      <c r="C82" s="618"/>
      <c r="D82" s="595"/>
      <c r="E82" s="611"/>
      <c r="F82" s="611"/>
    </row>
    <row r="83" spans="1:6" ht="15" customHeight="1">
      <c r="A83" s="121"/>
      <c r="B83" s="534" t="s">
        <v>179</v>
      </c>
      <c r="C83" s="535"/>
      <c r="D83" s="267"/>
      <c r="E83" s="46"/>
      <c r="F83" s="46"/>
    </row>
    <row r="84" spans="1:6" ht="31.5" customHeight="1">
      <c r="A84" s="363" t="s">
        <v>170</v>
      </c>
      <c r="B84" s="592" t="s">
        <v>180</v>
      </c>
      <c r="C84" s="593"/>
      <c r="D84" s="594"/>
      <c r="E84" s="46"/>
      <c r="F84" s="46"/>
    </row>
    <row r="85" spans="1:6" ht="16.5" customHeight="1">
      <c r="A85" s="121" t="s">
        <v>170</v>
      </c>
      <c r="B85" s="549" t="s">
        <v>1</v>
      </c>
      <c r="C85" s="550"/>
      <c r="D85" s="551"/>
      <c r="E85" s="46"/>
      <c r="F85" s="46"/>
    </row>
    <row r="86" spans="1:6" ht="15.75" customHeight="1">
      <c r="A86" s="121" t="s">
        <v>170</v>
      </c>
      <c r="B86" s="549" t="s">
        <v>182</v>
      </c>
      <c r="C86" s="550"/>
      <c r="D86" s="267"/>
      <c r="E86" s="46"/>
      <c r="F86" s="46"/>
    </row>
    <row r="87" spans="1:6" ht="15.75" customHeight="1">
      <c r="A87" s="121" t="s">
        <v>170</v>
      </c>
      <c r="B87" s="103" t="s">
        <v>270</v>
      </c>
      <c r="C87" s="267"/>
      <c r="D87" s="267"/>
      <c r="E87" s="46"/>
      <c r="F87" s="46"/>
    </row>
    <row r="88" spans="1:6" ht="45" customHeight="1">
      <c r="A88" s="121" t="s">
        <v>170</v>
      </c>
      <c r="B88" s="614" t="s">
        <v>231</v>
      </c>
      <c r="C88" s="615"/>
      <c r="D88" s="367"/>
      <c r="E88" s="46"/>
      <c r="F88" s="46"/>
    </row>
    <row r="89" spans="1:6" ht="78" customHeight="1">
      <c r="A89" s="121" t="s">
        <v>170</v>
      </c>
      <c r="B89" s="614" t="s">
        <v>196</v>
      </c>
      <c r="C89" s="615"/>
      <c r="D89" s="367"/>
      <c r="E89" s="46"/>
      <c r="F89" s="46"/>
    </row>
    <row r="90" spans="1:6" ht="77.25" customHeight="1">
      <c r="A90" s="121" t="s">
        <v>170</v>
      </c>
      <c r="B90" s="614" t="s">
        <v>233</v>
      </c>
      <c r="C90" s="615"/>
      <c r="D90" s="367"/>
      <c r="E90" s="46"/>
      <c r="F90" s="46"/>
    </row>
    <row r="91" spans="1:6" ht="15.75" customHeight="1">
      <c r="A91" s="121" t="s">
        <v>170</v>
      </c>
      <c r="B91" s="567" t="s">
        <v>472</v>
      </c>
      <c r="C91" s="568"/>
      <c r="D91" s="367"/>
      <c r="E91" s="46"/>
      <c r="F91" s="46"/>
    </row>
    <row r="92" spans="1:6" ht="15.75" customHeight="1">
      <c r="A92" s="121" t="s">
        <v>170</v>
      </c>
      <c r="B92" s="526" t="s">
        <v>432</v>
      </c>
      <c r="C92" s="527"/>
      <c r="D92" s="368"/>
      <c r="E92" s="46"/>
      <c r="F92" s="46"/>
    </row>
    <row r="93" spans="1:6" ht="15.75" customHeight="1">
      <c r="A93" s="121" t="s">
        <v>170</v>
      </c>
      <c r="B93" s="532" t="s">
        <v>9</v>
      </c>
      <c r="C93" s="532"/>
      <c r="D93" s="532"/>
      <c r="E93" s="46"/>
      <c r="F93" s="46"/>
    </row>
    <row r="94" spans="1:6" ht="20.25" customHeight="1">
      <c r="A94" s="121" t="s">
        <v>170</v>
      </c>
      <c r="B94" s="590" t="s">
        <v>220</v>
      </c>
      <c r="C94" s="591"/>
      <c r="D94" s="369"/>
      <c r="E94" s="46"/>
      <c r="F94" s="46"/>
    </row>
    <row r="95" spans="1:6" ht="15" customHeight="1">
      <c r="A95" s="121" t="s">
        <v>170</v>
      </c>
      <c r="B95" s="554" t="s">
        <v>334</v>
      </c>
      <c r="C95" s="554"/>
      <c r="D95" s="554"/>
      <c r="E95" s="46"/>
      <c r="F95" s="46"/>
    </row>
    <row r="96" spans="1:6" ht="18.75" customHeight="1">
      <c r="A96" s="56"/>
      <c r="B96" s="120" t="s">
        <v>308</v>
      </c>
      <c r="C96" s="139" t="s">
        <v>131</v>
      </c>
      <c r="D96" s="264" t="s">
        <v>49</v>
      </c>
      <c r="E96" s="44">
        <f>E97+E98+E99+E100+E101+E102</f>
        <v>3.0700000000000003</v>
      </c>
      <c r="F96" s="44">
        <f>F97+F98+F99+F100+F101+F102</f>
        <v>2.37</v>
      </c>
    </row>
    <row r="97" spans="1:6" ht="14.25" customHeight="1">
      <c r="A97" s="56"/>
      <c r="B97" s="338" t="s">
        <v>259</v>
      </c>
      <c r="C97" s="139" t="s">
        <v>131</v>
      </c>
      <c r="D97" s="264" t="s">
        <v>49</v>
      </c>
      <c r="E97" s="34">
        <v>2.06</v>
      </c>
      <c r="F97" s="34">
        <v>2.06</v>
      </c>
    </row>
    <row r="98" spans="1:6" ht="13.5" customHeight="1">
      <c r="A98" s="56"/>
      <c r="B98" s="339" t="s">
        <v>266</v>
      </c>
      <c r="C98" s="139" t="s">
        <v>131</v>
      </c>
      <c r="D98" s="264" t="s">
        <v>49</v>
      </c>
      <c r="E98" s="34">
        <v>0.26</v>
      </c>
      <c r="F98" s="34">
        <v>0.26</v>
      </c>
    </row>
    <row r="99" spans="1:6" ht="22.5" customHeight="1">
      <c r="A99" s="56"/>
      <c r="B99" s="339" t="s">
        <v>260</v>
      </c>
      <c r="C99" s="32" t="s">
        <v>56</v>
      </c>
      <c r="D99" s="264" t="s">
        <v>49</v>
      </c>
      <c r="E99" s="34">
        <v>0.05</v>
      </c>
      <c r="F99" s="34">
        <v>0.05</v>
      </c>
    </row>
    <row r="100" spans="1:6" ht="20.25" customHeight="1">
      <c r="A100" s="56"/>
      <c r="B100" s="339" t="s">
        <v>281</v>
      </c>
      <c r="C100" s="32" t="s">
        <v>131</v>
      </c>
      <c r="D100" s="264" t="s">
        <v>49</v>
      </c>
      <c r="E100" s="34">
        <v>0.18</v>
      </c>
      <c r="F100" s="34"/>
    </row>
    <row r="101" spans="1:6" ht="24.75" customHeight="1">
      <c r="A101" s="56"/>
      <c r="B101" s="339" t="s">
        <v>282</v>
      </c>
      <c r="C101" s="139" t="s">
        <v>56</v>
      </c>
      <c r="D101" s="264" t="s">
        <v>49</v>
      </c>
      <c r="E101" s="34">
        <v>0.17</v>
      </c>
      <c r="F101" s="34"/>
    </row>
    <row r="102" spans="1:6" ht="23.25" customHeight="1">
      <c r="A102" s="56"/>
      <c r="B102" s="339" t="s">
        <v>283</v>
      </c>
      <c r="C102" s="139" t="s">
        <v>326</v>
      </c>
      <c r="D102" s="279" t="s">
        <v>49</v>
      </c>
      <c r="E102" s="248">
        <v>0.35</v>
      </c>
      <c r="F102" s="248"/>
    </row>
    <row r="103" spans="1:6" ht="70.5" customHeight="1">
      <c r="A103" s="56"/>
      <c r="B103" s="120" t="s">
        <v>249</v>
      </c>
      <c r="C103" s="32">
        <v>2012</v>
      </c>
      <c r="D103" s="87" t="s">
        <v>49</v>
      </c>
      <c r="E103" s="612" t="s">
        <v>248</v>
      </c>
      <c r="F103" s="613"/>
    </row>
    <row r="104" spans="1:4" ht="20.25" customHeight="1">
      <c r="A104" s="287"/>
      <c r="B104" s="215"/>
      <c r="C104" s="365"/>
      <c r="D104" s="281"/>
    </row>
    <row r="105" spans="1:4" ht="15" customHeight="1">
      <c r="A105" s="42"/>
      <c r="B105" s="137" t="s">
        <v>412</v>
      </c>
      <c r="C105" s="137" t="s">
        <v>205</v>
      </c>
      <c r="D105" s="146"/>
    </row>
    <row r="106" spans="1:4" ht="15" customHeight="1">
      <c r="A106" s="42"/>
      <c r="B106" s="42"/>
      <c r="D106" s="149"/>
    </row>
    <row r="107" spans="1:4" ht="15" customHeight="1">
      <c r="A107" s="42"/>
      <c r="B107" s="42"/>
      <c r="D107" s="149"/>
    </row>
    <row r="108" spans="1:4" ht="15" customHeight="1">
      <c r="A108" s="42"/>
      <c r="B108" s="42"/>
      <c r="D108" s="149"/>
    </row>
    <row r="109" ht="15" customHeight="1">
      <c r="E109" s="158"/>
    </row>
  </sheetData>
  <sheetProtection/>
  <mergeCells count="36">
    <mergeCell ref="E6:F6"/>
    <mergeCell ref="A5:D5"/>
    <mergeCell ref="A6:A7"/>
    <mergeCell ref="B6:B7"/>
    <mergeCell ref="C6:C7"/>
    <mergeCell ref="D6:D7"/>
    <mergeCell ref="D22:D23"/>
    <mergeCell ref="B73:C73"/>
    <mergeCell ref="B74:C74"/>
    <mergeCell ref="B75:C75"/>
    <mergeCell ref="B76:C76"/>
    <mergeCell ref="B77:C77"/>
    <mergeCell ref="B78:C78"/>
    <mergeCell ref="B79:C79"/>
    <mergeCell ref="B80:C80"/>
    <mergeCell ref="A81:A82"/>
    <mergeCell ref="B81:B82"/>
    <mergeCell ref="C81:C82"/>
    <mergeCell ref="B90:C90"/>
    <mergeCell ref="D81:D82"/>
    <mergeCell ref="B83:C83"/>
    <mergeCell ref="B84:D84"/>
    <mergeCell ref="B85:D85"/>
    <mergeCell ref="B86:C86"/>
    <mergeCell ref="B88:C88"/>
    <mergeCell ref="B89:C89"/>
    <mergeCell ref="B94:C94"/>
    <mergeCell ref="B91:C91"/>
    <mergeCell ref="B92:C92"/>
    <mergeCell ref="E103:F103"/>
    <mergeCell ref="B95:D95"/>
    <mergeCell ref="B93:D93"/>
    <mergeCell ref="E81:E82"/>
    <mergeCell ref="F22:F23"/>
    <mergeCell ref="F81:F82"/>
    <mergeCell ref="E22:E23"/>
  </mergeCells>
  <printOptions/>
  <pageMargins left="0.3937007874015748" right="0" top="0" bottom="0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2:G107"/>
  <sheetViews>
    <sheetView zoomScale="75" zoomScaleNormal="75" zoomScalePageLayoutView="0" workbookViewId="0" topLeftCell="A91">
      <selection activeCell="D98" sqref="D98"/>
    </sheetView>
  </sheetViews>
  <sheetFormatPr defaultColWidth="28.57421875" defaultRowHeight="15" customHeight="1"/>
  <cols>
    <col min="1" max="1" width="8.8515625" style="93" customWidth="1"/>
    <col min="2" max="2" width="94.140625" style="42" customWidth="1"/>
    <col min="3" max="3" width="15.8515625" style="42" customWidth="1"/>
    <col min="4" max="4" width="10.7109375" style="53" customWidth="1"/>
    <col min="5" max="5" width="14.140625" style="42" customWidth="1"/>
    <col min="6" max="6" width="13.140625" style="1" customWidth="1"/>
    <col min="7" max="7" width="6.8515625" style="1" customWidth="1"/>
    <col min="8" max="8" width="8.421875" style="1" customWidth="1"/>
    <col min="9" max="16384" width="28.57421875" style="1" customWidth="1"/>
  </cols>
  <sheetData>
    <row r="2" spans="3:6" ht="15" customHeight="1">
      <c r="C2" s="159" t="s">
        <v>320</v>
      </c>
      <c r="D2" s="159"/>
      <c r="E2" s="3"/>
      <c r="F2" s="42"/>
    </row>
    <row r="3" spans="3:6" ht="15" customHeight="1">
      <c r="C3" s="159" t="s">
        <v>81</v>
      </c>
      <c r="D3" s="159"/>
      <c r="E3" s="3"/>
      <c r="F3" s="42"/>
    </row>
    <row r="4" spans="1:4" ht="48" customHeight="1">
      <c r="A4" s="577" t="s">
        <v>343</v>
      </c>
      <c r="B4" s="577"/>
      <c r="C4" s="577"/>
      <c r="D4" s="577"/>
    </row>
    <row r="5" spans="1:6" ht="41.25" customHeight="1">
      <c r="A5" s="602" t="s">
        <v>45</v>
      </c>
      <c r="B5" s="579" t="s">
        <v>46</v>
      </c>
      <c r="C5" s="633" t="s">
        <v>47</v>
      </c>
      <c r="D5" s="633" t="s">
        <v>48</v>
      </c>
      <c r="E5" s="627" t="s">
        <v>83</v>
      </c>
      <c r="F5" s="627"/>
    </row>
    <row r="6" spans="1:6" ht="40.5" customHeight="1">
      <c r="A6" s="603"/>
      <c r="B6" s="580"/>
      <c r="C6" s="634"/>
      <c r="D6" s="634"/>
      <c r="E6" s="349" t="s">
        <v>95</v>
      </c>
      <c r="F6" s="349" t="s">
        <v>96</v>
      </c>
    </row>
    <row r="7" spans="1:6" ht="20.25" customHeight="1">
      <c r="A7" s="144"/>
      <c r="B7" s="138" t="s">
        <v>203</v>
      </c>
      <c r="C7" s="310"/>
      <c r="D7" s="87" t="s">
        <v>49</v>
      </c>
      <c r="E7" s="165">
        <v>16.88</v>
      </c>
      <c r="F7" s="165">
        <v>16.88</v>
      </c>
    </row>
    <row r="8" spans="1:6" ht="20.25" customHeight="1">
      <c r="A8" s="144"/>
      <c r="B8" s="145" t="s">
        <v>337</v>
      </c>
      <c r="C8" s="310"/>
      <c r="D8" s="310"/>
      <c r="E8" s="354">
        <f>E9/E7-100%</f>
        <v>0.10959715639810441</v>
      </c>
      <c r="F8" s="354">
        <f>F9/F7-100%</f>
        <v>0.06812796208530814</v>
      </c>
    </row>
    <row r="9" spans="1:6" ht="20.25" customHeight="1">
      <c r="A9" s="140"/>
      <c r="B9" s="138" t="s">
        <v>202</v>
      </c>
      <c r="C9" s="109"/>
      <c r="D9" s="87" t="s">
        <v>49</v>
      </c>
      <c r="E9" s="45">
        <f>E12+E13+E14+E16+E17+E19+E20+E23+E24+E28+E29+E31+E30+E33+E34+E35+E36+E37+E40+E45+E46+E47+E72+E83+E96+E97+E98+E21+E42+E48+E25+E38+E43</f>
        <v>18.73</v>
      </c>
      <c r="F9" s="45">
        <f>F12+F13+F14+F16+F17+F19+F20+F23+F24+F28+F29+F31+F30+F33+F34+F35+F36+F37+F40+F45+F46+F47+F72+F83+F96+F97+F98+F21+F42+F48+F25+F38+F43</f>
        <v>18.03</v>
      </c>
    </row>
    <row r="10" spans="1:6" ht="16.5" customHeight="1">
      <c r="A10" s="140"/>
      <c r="B10" s="39" t="s">
        <v>254</v>
      </c>
      <c r="C10" s="109"/>
      <c r="D10" s="145"/>
      <c r="E10" s="55"/>
      <c r="F10" s="55"/>
    </row>
    <row r="11" spans="1:6" ht="16.5" customHeight="1">
      <c r="A11" s="264" t="s">
        <v>50</v>
      </c>
      <c r="B11" s="39" t="s">
        <v>221</v>
      </c>
      <c r="C11" s="109"/>
      <c r="D11" s="138"/>
      <c r="E11" s="55"/>
      <c r="F11" s="55"/>
    </row>
    <row r="12" spans="1:6" ht="26.25" customHeight="1">
      <c r="A12" s="139" t="s">
        <v>51</v>
      </c>
      <c r="B12" s="49" t="s">
        <v>377</v>
      </c>
      <c r="C12" s="139" t="s">
        <v>56</v>
      </c>
      <c r="D12" s="32" t="s">
        <v>49</v>
      </c>
      <c r="E12" s="34">
        <v>0.274</v>
      </c>
      <c r="F12" s="34">
        <v>0.274</v>
      </c>
    </row>
    <row r="13" spans="1:6" ht="30.75" customHeight="1">
      <c r="A13" s="139" t="s">
        <v>54</v>
      </c>
      <c r="B13" s="73" t="s">
        <v>52</v>
      </c>
      <c r="C13" s="32" t="s">
        <v>66</v>
      </c>
      <c r="D13" s="32" t="s">
        <v>49</v>
      </c>
      <c r="E13" s="34">
        <v>0.02</v>
      </c>
      <c r="F13" s="34">
        <v>0.02</v>
      </c>
    </row>
    <row r="14" spans="1:6" ht="0.75" customHeight="1" hidden="1">
      <c r="A14" s="139" t="s">
        <v>222</v>
      </c>
      <c r="B14" s="73" t="s">
        <v>55</v>
      </c>
      <c r="C14" s="32" t="s">
        <v>56</v>
      </c>
      <c r="D14" s="32" t="s">
        <v>49</v>
      </c>
      <c r="E14" s="34"/>
      <c r="F14" s="34"/>
    </row>
    <row r="15" spans="1:6" s="14" customFormat="1" ht="16.5" customHeight="1">
      <c r="A15" s="264" t="s">
        <v>57</v>
      </c>
      <c r="B15" s="39" t="s">
        <v>58</v>
      </c>
      <c r="C15" s="26"/>
      <c r="D15" s="87"/>
      <c r="E15" s="55"/>
      <c r="F15" s="55"/>
    </row>
    <row r="16" spans="1:6" ht="41.25" customHeight="1">
      <c r="A16" s="139" t="s">
        <v>59</v>
      </c>
      <c r="B16" s="56" t="s">
        <v>373</v>
      </c>
      <c r="C16" s="32" t="s">
        <v>56</v>
      </c>
      <c r="D16" s="32" t="s">
        <v>49</v>
      </c>
      <c r="E16" s="34">
        <v>0.08</v>
      </c>
      <c r="F16" s="34">
        <v>0.08</v>
      </c>
    </row>
    <row r="17" spans="1:6" ht="25.5" customHeight="1">
      <c r="A17" s="139" t="s">
        <v>60</v>
      </c>
      <c r="B17" s="49" t="s">
        <v>223</v>
      </c>
      <c r="C17" s="32" t="s">
        <v>56</v>
      </c>
      <c r="D17" s="32" t="s">
        <v>49</v>
      </c>
      <c r="E17" s="34">
        <v>0.011</v>
      </c>
      <c r="F17" s="34">
        <v>0.011</v>
      </c>
    </row>
    <row r="18" spans="1:6" s="14" customFormat="1" ht="30.75" customHeight="1">
      <c r="A18" s="264" t="s">
        <v>61</v>
      </c>
      <c r="B18" s="39" t="s">
        <v>268</v>
      </c>
      <c r="C18" s="26"/>
      <c r="D18" s="87"/>
      <c r="E18" s="55"/>
      <c r="F18" s="55"/>
    </row>
    <row r="19" spans="1:6" ht="23.25" customHeight="1">
      <c r="A19" s="139" t="s">
        <v>63</v>
      </c>
      <c r="B19" s="49" t="s">
        <v>240</v>
      </c>
      <c r="C19" s="32" t="s">
        <v>66</v>
      </c>
      <c r="D19" s="32" t="s">
        <v>49</v>
      </c>
      <c r="E19" s="34">
        <v>0.04</v>
      </c>
      <c r="F19" s="34">
        <v>0.04</v>
      </c>
    </row>
    <row r="20" spans="1:7" ht="19.5" customHeight="1">
      <c r="A20" s="139" t="s">
        <v>64</v>
      </c>
      <c r="B20" s="49" t="s">
        <v>65</v>
      </c>
      <c r="C20" s="32" t="s">
        <v>66</v>
      </c>
      <c r="D20" s="32" t="s">
        <v>49</v>
      </c>
      <c r="E20" s="34">
        <v>0.007</v>
      </c>
      <c r="F20" s="34">
        <v>0.007</v>
      </c>
      <c r="G20" s="1" t="s">
        <v>401</v>
      </c>
    </row>
    <row r="21" spans="1:6" ht="44.25" customHeight="1">
      <c r="A21" s="139" t="s">
        <v>67</v>
      </c>
      <c r="B21" s="49" t="s">
        <v>31</v>
      </c>
      <c r="C21" s="32" t="s">
        <v>68</v>
      </c>
      <c r="D21" s="606" t="s">
        <v>49</v>
      </c>
      <c r="E21" s="312">
        <v>0.64</v>
      </c>
      <c r="F21" s="563">
        <v>0.64</v>
      </c>
    </row>
    <row r="22" spans="1:6" ht="36" customHeight="1">
      <c r="A22" s="139" t="s">
        <v>76</v>
      </c>
      <c r="B22" s="49" t="s">
        <v>409</v>
      </c>
      <c r="C22" s="32" t="s">
        <v>84</v>
      </c>
      <c r="D22" s="607"/>
      <c r="E22" s="51"/>
      <c r="F22" s="563"/>
    </row>
    <row r="23" spans="1:6" ht="27.75" customHeight="1">
      <c r="A23" s="139" t="s">
        <v>273</v>
      </c>
      <c r="B23" s="153" t="s">
        <v>338</v>
      </c>
      <c r="C23" s="32" t="s">
        <v>77</v>
      </c>
      <c r="D23" s="32" t="s">
        <v>49</v>
      </c>
      <c r="E23" s="34">
        <v>3.16</v>
      </c>
      <c r="F23" s="34">
        <v>3.16</v>
      </c>
    </row>
    <row r="24" spans="1:6" ht="22.5" hidden="1">
      <c r="A24" s="139" t="s">
        <v>78</v>
      </c>
      <c r="B24" s="49" t="s">
        <v>225</v>
      </c>
      <c r="C24" s="213" t="s">
        <v>56</v>
      </c>
      <c r="D24" s="32" t="s">
        <v>49</v>
      </c>
      <c r="E24" s="34"/>
      <c r="F24" s="34"/>
    </row>
    <row r="25" spans="1:6" ht="33" customHeight="1">
      <c r="A25" s="139" t="s">
        <v>317</v>
      </c>
      <c r="B25" s="49" t="s">
        <v>396</v>
      </c>
      <c r="C25" s="213" t="s">
        <v>395</v>
      </c>
      <c r="D25" s="32" t="s">
        <v>49</v>
      </c>
      <c r="E25" s="34">
        <v>0.033</v>
      </c>
      <c r="F25" s="34">
        <v>0.033</v>
      </c>
    </row>
    <row r="26" spans="1:6" ht="30.75" customHeight="1">
      <c r="A26" s="109"/>
      <c r="B26" s="39" t="s">
        <v>442</v>
      </c>
      <c r="C26" s="28"/>
      <c r="D26" s="87"/>
      <c r="E26" s="55"/>
      <c r="F26" s="55"/>
    </row>
    <row r="27" spans="1:6" s="14" customFormat="1" ht="16.5" customHeight="1">
      <c r="A27" s="264" t="s">
        <v>98</v>
      </c>
      <c r="B27" s="39" t="s">
        <v>99</v>
      </c>
      <c r="C27" s="26"/>
      <c r="D27" s="87"/>
      <c r="E27" s="55"/>
      <c r="F27" s="55"/>
    </row>
    <row r="28" spans="1:6" ht="47.25" customHeight="1">
      <c r="A28" s="139" t="s">
        <v>100</v>
      </c>
      <c r="B28" s="49" t="s">
        <v>32</v>
      </c>
      <c r="C28" s="32" t="s">
        <v>42</v>
      </c>
      <c r="D28" s="32" t="s">
        <v>49</v>
      </c>
      <c r="E28" s="34">
        <v>0.014</v>
      </c>
      <c r="F28" s="34">
        <v>0.014</v>
      </c>
    </row>
    <row r="29" spans="1:6" ht="32.25" customHeight="1">
      <c r="A29" s="139" t="s">
        <v>101</v>
      </c>
      <c r="B29" s="49" t="s">
        <v>241</v>
      </c>
      <c r="C29" s="32" t="s">
        <v>66</v>
      </c>
      <c r="D29" s="32" t="s">
        <v>49</v>
      </c>
      <c r="E29" s="34">
        <v>1.51</v>
      </c>
      <c r="F29" s="34">
        <v>1.51</v>
      </c>
    </row>
    <row r="30" spans="1:6" ht="22.5" customHeight="1">
      <c r="A30" s="139" t="s">
        <v>103</v>
      </c>
      <c r="B30" s="49" t="s">
        <v>335</v>
      </c>
      <c r="C30" s="32" t="s">
        <v>56</v>
      </c>
      <c r="D30" s="32" t="s">
        <v>49</v>
      </c>
      <c r="E30" s="34">
        <v>0.005</v>
      </c>
      <c r="F30" s="34">
        <v>0.005</v>
      </c>
    </row>
    <row r="31" spans="1:6" ht="26.25" customHeight="1">
      <c r="A31" s="139" t="s">
        <v>104</v>
      </c>
      <c r="B31" s="49" t="s">
        <v>105</v>
      </c>
      <c r="C31" s="32" t="s">
        <v>56</v>
      </c>
      <c r="D31" s="32" t="s">
        <v>49</v>
      </c>
      <c r="E31" s="34">
        <v>0.013</v>
      </c>
      <c r="F31" s="34">
        <v>0.013</v>
      </c>
    </row>
    <row r="32" spans="1:6" s="14" customFormat="1" ht="16.5" customHeight="1">
      <c r="A32" s="264" t="s">
        <v>106</v>
      </c>
      <c r="B32" s="39" t="s">
        <v>107</v>
      </c>
      <c r="C32" s="26"/>
      <c r="D32" s="87"/>
      <c r="E32" s="77"/>
      <c r="F32" s="77"/>
    </row>
    <row r="33" spans="1:6" ht="24" customHeight="1">
      <c r="A33" s="139" t="s">
        <v>108</v>
      </c>
      <c r="B33" s="49" t="s">
        <v>33</v>
      </c>
      <c r="C33" s="32" t="s">
        <v>56</v>
      </c>
      <c r="D33" s="32" t="s">
        <v>49</v>
      </c>
      <c r="E33" s="34">
        <v>0.013</v>
      </c>
      <c r="F33" s="34">
        <v>0.013</v>
      </c>
    </row>
    <row r="34" spans="1:6" ht="30.75" customHeight="1">
      <c r="A34" s="139" t="s">
        <v>110</v>
      </c>
      <c r="B34" s="49" t="s">
        <v>311</v>
      </c>
      <c r="C34" s="32" t="s">
        <v>56</v>
      </c>
      <c r="D34" s="32" t="s">
        <v>49</v>
      </c>
      <c r="E34" s="34">
        <v>0.11</v>
      </c>
      <c r="F34" s="34">
        <v>0.11</v>
      </c>
    </row>
    <row r="35" spans="1:6" ht="19.5" customHeight="1">
      <c r="A35" s="139" t="s">
        <v>111</v>
      </c>
      <c r="B35" s="49" t="s">
        <v>184</v>
      </c>
      <c r="C35" s="32" t="s">
        <v>66</v>
      </c>
      <c r="D35" s="32" t="s">
        <v>49</v>
      </c>
      <c r="E35" s="34">
        <v>0.052</v>
      </c>
      <c r="F35" s="34">
        <v>0.052</v>
      </c>
    </row>
    <row r="36" spans="1:6" ht="30" customHeight="1">
      <c r="A36" s="32" t="s">
        <v>112</v>
      </c>
      <c r="B36" s="49" t="s">
        <v>34</v>
      </c>
      <c r="C36" s="32" t="s">
        <v>56</v>
      </c>
      <c r="D36" s="32" t="s">
        <v>49</v>
      </c>
      <c r="E36" s="34">
        <v>0.015</v>
      </c>
      <c r="F36" s="34">
        <v>0.015</v>
      </c>
    </row>
    <row r="37" spans="1:6" ht="60.75" customHeight="1">
      <c r="A37" s="32" t="s">
        <v>113</v>
      </c>
      <c r="B37" s="49" t="s">
        <v>122</v>
      </c>
      <c r="C37" s="32" t="s">
        <v>66</v>
      </c>
      <c r="D37" s="32" t="s">
        <v>49</v>
      </c>
      <c r="E37" s="34">
        <v>0.08</v>
      </c>
      <c r="F37" s="34">
        <v>0.08</v>
      </c>
    </row>
    <row r="38" spans="1:6" ht="21.75" customHeight="1">
      <c r="A38" s="139" t="s">
        <v>35</v>
      </c>
      <c r="B38" s="49" t="s">
        <v>6</v>
      </c>
      <c r="C38" s="32" t="s">
        <v>37</v>
      </c>
      <c r="D38" s="32" t="s">
        <v>49</v>
      </c>
      <c r="E38" s="34">
        <v>0.02</v>
      </c>
      <c r="F38" s="34">
        <v>0.02</v>
      </c>
    </row>
    <row r="39" spans="1:6" s="14" customFormat="1" ht="16.5" customHeight="1">
      <c r="A39" s="264" t="s">
        <v>116</v>
      </c>
      <c r="B39" s="39" t="s">
        <v>117</v>
      </c>
      <c r="C39" s="26"/>
      <c r="D39" s="87"/>
      <c r="E39" s="44"/>
      <c r="F39" s="44"/>
    </row>
    <row r="40" spans="1:6" s="14" customFormat="1" ht="51" customHeight="1">
      <c r="A40" s="32" t="s">
        <v>118</v>
      </c>
      <c r="B40" s="66" t="s">
        <v>0</v>
      </c>
      <c r="C40" s="32" t="s">
        <v>56</v>
      </c>
      <c r="D40" s="32" t="s">
        <v>49</v>
      </c>
      <c r="E40" s="166">
        <v>0.15</v>
      </c>
      <c r="F40" s="166">
        <v>0.15</v>
      </c>
    </row>
    <row r="41" spans="1:6" s="14" customFormat="1" ht="16.5" customHeight="1">
      <c r="A41" s="264" t="s">
        <v>119</v>
      </c>
      <c r="B41" s="72" t="s">
        <v>71</v>
      </c>
      <c r="C41" s="87"/>
      <c r="D41" s="32"/>
      <c r="E41" s="55"/>
      <c r="F41" s="55"/>
    </row>
    <row r="42" spans="1:6" s="14" customFormat="1" ht="38.25" customHeight="1">
      <c r="A42" s="139" t="s">
        <v>124</v>
      </c>
      <c r="B42" s="73" t="s">
        <v>303</v>
      </c>
      <c r="C42" s="32" t="s">
        <v>66</v>
      </c>
      <c r="D42" s="32" t="s">
        <v>49</v>
      </c>
      <c r="E42" s="166">
        <v>0.18</v>
      </c>
      <c r="F42" s="166">
        <v>0.18</v>
      </c>
    </row>
    <row r="43" spans="1:6" s="14" customFormat="1" ht="20.25" customHeight="1">
      <c r="A43" s="264" t="s">
        <v>70</v>
      </c>
      <c r="B43" s="73" t="s">
        <v>38</v>
      </c>
      <c r="C43" s="32" t="s">
        <v>39</v>
      </c>
      <c r="D43" s="32" t="s">
        <v>49</v>
      </c>
      <c r="E43" s="166">
        <v>0.57</v>
      </c>
      <c r="F43" s="166">
        <v>0.57</v>
      </c>
    </row>
    <row r="44" spans="1:6" s="14" customFormat="1" ht="16.5" customHeight="1">
      <c r="A44" s="140"/>
      <c r="B44" s="104" t="s">
        <v>127</v>
      </c>
      <c r="C44" s="26"/>
      <c r="D44" s="87"/>
      <c r="E44" s="44"/>
      <c r="F44" s="44"/>
    </row>
    <row r="45" spans="1:6" ht="30" customHeight="1">
      <c r="A45" s="139" t="s">
        <v>128</v>
      </c>
      <c r="B45" s="49" t="s">
        <v>129</v>
      </c>
      <c r="C45" s="32" t="s">
        <v>114</v>
      </c>
      <c r="D45" s="32" t="s">
        <v>49</v>
      </c>
      <c r="E45" s="34">
        <v>0.015</v>
      </c>
      <c r="F45" s="34">
        <v>0.015</v>
      </c>
    </row>
    <row r="46" spans="1:6" ht="34.5" customHeight="1">
      <c r="A46" s="139" t="s">
        <v>130</v>
      </c>
      <c r="B46" s="49" t="s">
        <v>85</v>
      </c>
      <c r="C46" s="32" t="s">
        <v>131</v>
      </c>
      <c r="D46" s="32" t="s">
        <v>49</v>
      </c>
      <c r="E46" s="34">
        <v>0.337</v>
      </c>
      <c r="F46" s="34">
        <v>0.337</v>
      </c>
    </row>
    <row r="47" spans="1:6" ht="27.75" customHeight="1">
      <c r="A47" s="139" t="s">
        <v>457</v>
      </c>
      <c r="B47" s="56" t="s">
        <v>40</v>
      </c>
      <c r="C47" s="32" t="s">
        <v>115</v>
      </c>
      <c r="D47" s="32" t="s">
        <v>49</v>
      </c>
      <c r="E47" s="34">
        <v>0.015</v>
      </c>
      <c r="F47" s="34">
        <v>0.015</v>
      </c>
    </row>
    <row r="48" spans="1:6" s="14" customFormat="1" ht="16.5" customHeight="1">
      <c r="A48" s="140"/>
      <c r="B48" s="105" t="s">
        <v>132</v>
      </c>
      <c r="C48" s="26"/>
      <c r="D48" s="87" t="s">
        <v>49</v>
      </c>
      <c r="E48" s="166">
        <v>1.386</v>
      </c>
      <c r="F48" s="166">
        <v>1.386</v>
      </c>
    </row>
    <row r="49" spans="1:6" ht="16.5" customHeight="1">
      <c r="A49" s="139" t="s">
        <v>251</v>
      </c>
      <c r="B49" s="39" t="s">
        <v>99</v>
      </c>
      <c r="C49" s="28"/>
      <c r="D49" s="32"/>
      <c r="E49" s="46"/>
      <c r="F49" s="46"/>
    </row>
    <row r="50" spans="1:6" ht="16.5" customHeight="1">
      <c r="A50" s="139" t="s">
        <v>134</v>
      </c>
      <c r="B50" s="49" t="s">
        <v>324</v>
      </c>
      <c r="C50" s="47" t="s">
        <v>136</v>
      </c>
      <c r="D50" s="32" t="s">
        <v>49</v>
      </c>
      <c r="E50" s="46"/>
      <c r="F50" s="46"/>
    </row>
    <row r="51" spans="1:6" ht="18" customHeight="1">
      <c r="A51" s="139" t="s">
        <v>137</v>
      </c>
      <c r="B51" s="49" t="s">
        <v>135</v>
      </c>
      <c r="C51" s="32" t="s">
        <v>136</v>
      </c>
      <c r="D51" s="32"/>
      <c r="E51" s="46"/>
      <c r="F51" s="46"/>
    </row>
    <row r="52" spans="1:6" ht="20.25" customHeight="1">
      <c r="A52" s="139" t="s">
        <v>139</v>
      </c>
      <c r="B52" s="49" t="s">
        <v>138</v>
      </c>
      <c r="C52" s="32" t="s">
        <v>136</v>
      </c>
      <c r="D52" s="32"/>
      <c r="E52" s="46"/>
      <c r="F52" s="46"/>
    </row>
    <row r="53" spans="1:6" ht="15.75" customHeight="1">
      <c r="A53" s="139" t="s">
        <v>141</v>
      </c>
      <c r="B53" s="49" t="s">
        <v>140</v>
      </c>
      <c r="C53" s="32" t="s">
        <v>136</v>
      </c>
      <c r="D53" s="32"/>
      <c r="E53" s="46"/>
      <c r="F53" s="46"/>
    </row>
    <row r="54" spans="1:6" ht="16.5" customHeight="1">
      <c r="A54" s="139" t="s">
        <v>143</v>
      </c>
      <c r="B54" s="49" t="s">
        <v>142</v>
      </c>
      <c r="C54" s="32" t="s">
        <v>156</v>
      </c>
      <c r="D54" s="32"/>
      <c r="E54" s="46"/>
      <c r="F54" s="46"/>
    </row>
    <row r="55" spans="1:6" ht="18" customHeight="1">
      <c r="A55" s="139" t="s">
        <v>145</v>
      </c>
      <c r="B55" s="49" t="s">
        <v>144</v>
      </c>
      <c r="C55" s="32" t="s">
        <v>156</v>
      </c>
      <c r="D55" s="32"/>
      <c r="E55" s="46"/>
      <c r="F55" s="46"/>
    </row>
    <row r="56" spans="1:6" ht="45.75" customHeight="1">
      <c r="A56" s="139" t="s">
        <v>215</v>
      </c>
      <c r="B56" s="49" t="s">
        <v>446</v>
      </c>
      <c r="C56" s="139" t="s">
        <v>467</v>
      </c>
      <c r="D56" s="32"/>
      <c r="E56" s="46"/>
      <c r="F56" s="46"/>
    </row>
    <row r="57" spans="1:6" s="14" customFormat="1" ht="16.5" customHeight="1">
      <c r="A57" s="264" t="s">
        <v>146</v>
      </c>
      <c r="B57" s="39" t="s">
        <v>107</v>
      </c>
      <c r="C57" s="26"/>
      <c r="D57" s="87"/>
      <c r="E57" s="48"/>
      <c r="F57" s="48"/>
    </row>
    <row r="58" spans="1:6" s="14" customFormat="1" ht="16.5" customHeight="1">
      <c r="A58" s="139" t="s">
        <v>147</v>
      </c>
      <c r="B58" s="49" t="s">
        <v>80</v>
      </c>
      <c r="C58" s="32" t="s">
        <v>136</v>
      </c>
      <c r="D58" s="87"/>
      <c r="E58" s="48"/>
      <c r="F58" s="48"/>
    </row>
    <row r="59" spans="1:6" ht="30.75" customHeight="1">
      <c r="A59" s="139" t="s">
        <v>148</v>
      </c>
      <c r="B59" s="49" t="s">
        <v>191</v>
      </c>
      <c r="C59" s="47" t="s">
        <v>469</v>
      </c>
      <c r="D59" s="32"/>
      <c r="E59" s="46"/>
      <c r="F59" s="46"/>
    </row>
    <row r="60" spans="1:6" ht="30.75" customHeight="1">
      <c r="A60" s="139" t="s">
        <v>216</v>
      </c>
      <c r="B60" s="49" t="s">
        <v>193</v>
      </c>
      <c r="C60" s="47" t="s">
        <v>469</v>
      </c>
      <c r="D60" s="32"/>
      <c r="E60" s="46"/>
      <c r="F60" s="46"/>
    </row>
    <row r="61" spans="1:6" ht="15.75" customHeight="1">
      <c r="A61" s="139" t="s">
        <v>218</v>
      </c>
      <c r="B61" s="49" t="s">
        <v>468</v>
      </c>
      <c r="C61" s="47" t="s">
        <v>469</v>
      </c>
      <c r="D61" s="32"/>
      <c r="E61" s="46"/>
      <c r="F61" s="46"/>
    </row>
    <row r="62" spans="1:6" ht="18.75" customHeight="1">
      <c r="A62" s="139" t="s">
        <v>426</v>
      </c>
      <c r="B62" s="49" t="s">
        <v>8</v>
      </c>
      <c r="C62" s="32" t="s">
        <v>136</v>
      </c>
      <c r="D62" s="32"/>
      <c r="E62" s="46"/>
      <c r="F62" s="46"/>
    </row>
    <row r="63" spans="1:6" s="14" customFormat="1" ht="16.5" customHeight="1">
      <c r="A63" s="264" t="s">
        <v>149</v>
      </c>
      <c r="B63" s="39" t="s">
        <v>150</v>
      </c>
      <c r="C63" s="26"/>
      <c r="D63" s="87"/>
      <c r="E63" s="48"/>
      <c r="F63" s="48"/>
    </row>
    <row r="64" spans="1:6" s="14" customFormat="1" ht="16.5" customHeight="1">
      <c r="A64" s="139" t="s">
        <v>151</v>
      </c>
      <c r="B64" s="49" t="s">
        <v>80</v>
      </c>
      <c r="C64" s="32" t="s">
        <v>136</v>
      </c>
      <c r="D64" s="87"/>
      <c r="E64" s="48"/>
      <c r="F64" s="48"/>
    </row>
    <row r="65" spans="1:6" ht="21" customHeight="1">
      <c r="A65" s="139" t="s">
        <v>152</v>
      </c>
      <c r="B65" s="49" t="s">
        <v>140</v>
      </c>
      <c r="C65" s="32" t="s">
        <v>136</v>
      </c>
      <c r="D65" s="32"/>
      <c r="E65" s="46"/>
      <c r="F65" s="46"/>
    </row>
    <row r="66" spans="1:6" ht="17.25" customHeight="1">
      <c r="A66" s="139" t="s">
        <v>154</v>
      </c>
      <c r="B66" s="49" t="s">
        <v>153</v>
      </c>
      <c r="C66" s="32" t="s">
        <v>136</v>
      </c>
      <c r="D66" s="32"/>
      <c r="E66" s="46"/>
      <c r="F66" s="46"/>
    </row>
    <row r="67" spans="1:6" ht="20.25" customHeight="1">
      <c r="A67" s="139" t="s">
        <v>157</v>
      </c>
      <c r="B67" s="49" t="s">
        <v>244</v>
      </c>
      <c r="C67" s="32" t="s">
        <v>156</v>
      </c>
      <c r="D67" s="32"/>
      <c r="E67" s="46"/>
      <c r="F67" s="46"/>
    </row>
    <row r="68" spans="1:6" ht="20.25" customHeight="1">
      <c r="A68" s="139" t="s">
        <v>159</v>
      </c>
      <c r="B68" s="49" t="s">
        <v>158</v>
      </c>
      <c r="C68" s="32" t="s">
        <v>136</v>
      </c>
      <c r="D68" s="32"/>
      <c r="E68" s="46"/>
      <c r="F68" s="46"/>
    </row>
    <row r="69" spans="1:6" ht="20.25" customHeight="1">
      <c r="A69" s="139" t="s">
        <v>161</v>
      </c>
      <c r="B69" s="49" t="s">
        <v>160</v>
      </c>
      <c r="C69" s="32" t="s">
        <v>136</v>
      </c>
      <c r="D69" s="32"/>
      <c r="E69" s="46"/>
      <c r="F69" s="46"/>
    </row>
    <row r="70" spans="1:6" ht="20.25" customHeight="1">
      <c r="A70" s="139" t="s">
        <v>163</v>
      </c>
      <c r="B70" s="49" t="s">
        <v>162</v>
      </c>
      <c r="C70" s="32" t="s">
        <v>136</v>
      </c>
      <c r="D70" s="32"/>
      <c r="E70" s="46"/>
      <c r="F70" s="46"/>
    </row>
    <row r="71" spans="1:6" ht="23.25" customHeight="1">
      <c r="A71" s="139" t="s">
        <v>219</v>
      </c>
      <c r="B71" s="49" t="s">
        <v>144</v>
      </c>
      <c r="C71" s="32" t="s">
        <v>156</v>
      </c>
      <c r="D71" s="32"/>
      <c r="E71" s="46"/>
      <c r="F71" s="46"/>
    </row>
    <row r="72" spans="1:7" ht="18.75" customHeight="1">
      <c r="A72" s="109"/>
      <c r="B72" s="106" t="s">
        <v>252</v>
      </c>
      <c r="C72" s="32" t="s">
        <v>131</v>
      </c>
      <c r="D72" s="87" t="s">
        <v>49</v>
      </c>
      <c r="E72" s="34">
        <v>1.56</v>
      </c>
      <c r="F72" s="34">
        <v>1.56</v>
      </c>
      <c r="G72" s="254"/>
    </row>
    <row r="73" spans="1:7" ht="20.25" customHeight="1">
      <c r="A73" s="139"/>
      <c r="B73" s="583" t="s">
        <v>169</v>
      </c>
      <c r="C73" s="584"/>
      <c r="D73" s="88"/>
      <c r="E73" s="46"/>
      <c r="F73" s="46"/>
      <c r="G73" s="254"/>
    </row>
    <row r="74" spans="1:6" ht="19.5" customHeight="1">
      <c r="A74" s="139" t="s">
        <v>170</v>
      </c>
      <c r="B74" s="549" t="s">
        <v>171</v>
      </c>
      <c r="C74" s="550"/>
      <c r="D74" s="88"/>
      <c r="E74" s="46"/>
      <c r="F74" s="46"/>
    </row>
    <row r="75" spans="1:6" ht="33.75" customHeight="1">
      <c r="A75" s="139" t="s">
        <v>170</v>
      </c>
      <c r="B75" s="549" t="s">
        <v>172</v>
      </c>
      <c r="C75" s="550"/>
      <c r="D75" s="267"/>
      <c r="E75" s="46"/>
      <c r="F75" s="46"/>
    </row>
    <row r="76" spans="1:6" ht="16.5" customHeight="1">
      <c r="A76" s="139" t="s">
        <v>170</v>
      </c>
      <c r="B76" s="549" t="s">
        <v>173</v>
      </c>
      <c r="C76" s="550"/>
      <c r="D76" s="268"/>
      <c r="E76" s="46"/>
      <c r="F76" s="46"/>
    </row>
    <row r="77" spans="1:6" ht="30.75" customHeight="1">
      <c r="A77" s="139" t="s">
        <v>170</v>
      </c>
      <c r="B77" s="526" t="s">
        <v>174</v>
      </c>
      <c r="C77" s="527"/>
      <c r="D77" s="269"/>
      <c r="E77" s="46"/>
      <c r="F77" s="46"/>
    </row>
    <row r="78" spans="1:6" ht="18.75" customHeight="1">
      <c r="A78" s="139" t="s">
        <v>170</v>
      </c>
      <c r="B78" s="550" t="s">
        <v>175</v>
      </c>
      <c r="C78" s="550"/>
      <c r="D78" s="267"/>
      <c r="E78" s="46"/>
      <c r="F78" s="46"/>
    </row>
    <row r="79" spans="1:6" ht="18" customHeight="1">
      <c r="A79" s="139" t="s">
        <v>170</v>
      </c>
      <c r="B79" s="526" t="s">
        <v>176</v>
      </c>
      <c r="C79" s="527"/>
      <c r="D79" s="270"/>
      <c r="E79" s="46"/>
      <c r="F79" s="46"/>
    </row>
    <row r="80" spans="1:6" ht="30.75" customHeight="1">
      <c r="A80" s="139" t="s">
        <v>170</v>
      </c>
      <c r="B80" s="549" t="s">
        <v>177</v>
      </c>
      <c r="C80" s="550"/>
      <c r="D80" s="268"/>
      <c r="E80" s="46"/>
      <c r="F80" s="46"/>
    </row>
    <row r="81" spans="1:6" ht="15" customHeight="1">
      <c r="A81" s="632"/>
      <c r="B81" s="609" t="s">
        <v>447</v>
      </c>
      <c r="C81" s="271"/>
      <c r="D81" s="595" t="s">
        <v>49</v>
      </c>
      <c r="E81" s="628"/>
      <c r="F81" s="628"/>
    </row>
    <row r="82" spans="1:6" ht="17.25" customHeight="1">
      <c r="A82" s="632"/>
      <c r="B82" s="531"/>
      <c r="C82" s="272"/>
      <c r="D82" s="595"/>
      <c r="E82" s="629"/>
      <c r="F82" s="629"/>
    </row>
    <row r="83" spans="1:6" ht="18" customHeight="1">
      <c r="A83" s="264" t="s">
        <v>473</v>
      </c>
      <c r="B83" s="534" t="s">
        <v>179</v>
      </c>
      <c r="C83" s="535"/>
      <c r="D83" s="108"/>
      <c r="E83" s="34">
        <v>5.05</v>
      </c>
      <c r="F83" s="34">
        <v>5.05</v>
      </c>
    </row>
    <row r="84" spans="1:6" ht="30.75" customHeight="1">
      <c r="A84" s="374" t="s">
        <v>170</v>
      </c>
      <c r="B84" s="549" t="s">
        <v>180</v>
      </c>
      <c r="C84" s="550"/>
      <c r="D84" s="551"/>
      <c r="E84" s="46"/>
      <c r="F84" s="46"/>
    </row>
    <row r="85" spans="1:6" ht="16.5" customHeight="1">
      <c r="A85" s="374" t="s">
        <v>170</v>
      </c>
      <c r="B85" s="549" t="s">
        <v>1</v>
      </c>
      <c r="C85" s="550"/>
      <c r="D85" s="551"/>
      <c r="E85" s="46"/>
      <c r="F85" s="46"/>
    </row>
    <row r="86" spans="1:6" ht="18.75" customHeight="1">
      <c r="A86" s="374" t="s">
        <v>170</v>
      </c>
      <c r="B86" s="549" t="s">
        <v>182</v>
      </c>
      <c r="C86" s="550"/>
      <c r="D86" s="108"/>
      <c r="E86" s="46"/>
      <c r="F86" s="46"/>
    </row>
    <row r="87" spans="1:6" ht="18.75" customHeight="1">
      <c r="A87" s="374" t="s">
        <v>170</v>
      </c>
      <c r="B87" s="73" t="s">
        <v>270</v>
      </c>
      <c r="C87" s="108"/>
      <c r="D87" s="108"/>
      <c r="E87" s="46"/>
      <c r="F87" s="46"/>
    </row>
    <row r="88" spans="1:6" ht="31.5" customHeight="1">
      <c r="A88" s="374" t="s">
        <v>170</v>
      </c>
      <c r="B88" s="567" t="s">
        <v>231</v>
      </c>
      <c r="C88" s="568"/>
      <c r="D88" s="568"/>
      <c r="E88" s="46"/>
      <c r="F88" s="46"/>
    </row>
    <row r="89" spans="1:6" ht="75.75" customHeight="1">
      <c r="A89" s="374" t="s">
        <v>170</v>
      </c>
      <c r="B89" s="567" t="s">
        <v>196</v>
      </c>
      <c r="C89" s="568"/>
      <c r="D89" s="568"/>
      <c r="E89" s="46"/>
      <c r="F89" s="46"/>
    </row>
    <row r="90" spans="1:6" ht="65.25" customHeight="1">
      <c r="A90" s="374" t="s">
        <v>170</v>
      </c>
      <c r="B90" s="567" t="s">
        <v>233</v>
      </c>
      <c r="C90" s="568"/>
      <c r="D90" s="568"/>
      <c r="E90" s="46"/>
      <c r="F90" s="46"/>
    </row>
    <row r="91" spans="1:6" ht="15.75" customHeight="1">
      <c r="A91" s="374" t="s">
        <v>170</v>
      </c>
      <c r="B91" s="567" t="s">
        <v>472</v>
      </c>
      <c r="C91" s="568"/>
      <c r="D91" s="116"/>
      <c r="E91" s="46"/>
      <c r="F91" s="46"/>
    </row>
    <row r="92" spans="1:6" ht="16.5" customHeight="1">
      <c r="A92" s="374" t="s">
        <v>170</v>
      </c>
      <c r="B92" s="581" t="s">
        <v>432</v>
      </c>
      <c r="C92" s="581"/>
      <c r="D92" s="132"/>
      <c r="E92" s="46"/>
      <c r="F92" s="46"/>
    </row>
    <row r="93" spans="1:6" ht="16.5" customHeight="1">
      <c r="A93" s="374" t="s">
        <v>170</v>
      </c>
      <c r="B93" s="532" t="s">
        <v>9</v>
      </c>
      <c r="C93" s="532"/>
      <c r="D93" s="532"/>
      <c r="E93" s="46"/>
      <c r="F93" s="46"/>
    </row>
    <row r="94" spans="1:6" ht="18.75" customHeight="1">
      <c r="A94" s="374" t="s">
        <v>170</v>
      </c>
      <c r="B94" s="581" t="s">
        <v>220</v>
      </c>
      <c r="C94" s="581"/>
      <c r="D94" s="113"/>
      <c r="E94" s="46"/>
      <c r="F94" s="46"/>
    </row>
    <row r="95" spans="1:6" ht="16.5" customHeight="1">
      <c r="A95" s="374" t="s">
        <v>170</v>
      </c>
      <c r="B95" s="549" t="s">
        <v>334</v>
      </c>
      <c r="C95" s="550"/>
      <c r="D95" s="108"/>
      <c r="E95" s="46"/>
      <c r="F95" s="46"/>
    </row>
    <row r="96" spans="1:6" ht="15.75" customHeight="1" hidden="1">
      <c r="A96" s="375" t="s">
        <v>474</v>
      </c>
      <c r="B96" s="631" t="s">
        <v>475</v>
      </c>
      <c r="C96" s="631"/>
      <c r="D96" s="631"/>
      <c r="E96" s="34"/>
      <c r="F96" s="34"/>
    </row>
    <row r="97" spans="1:6" ht="15.75" customHeight="1">
      <c r="A97" s="375" t="s">
        <v>474</v>
      </c>
      <c r="B97" s="630" t="s">
        <v>304</v>
      </c>
      <c r="C97" s="630"/>
      <c r="D97" s="630"/>
      <c r="E97" s="156">
        <v>0.3</v>
      </c>
      <c r="F97" s="156">
        <v>0.3</v>
      </c>
    </row>
    <row r="98" spans="1:6" ht="20.25" customHeight="1">
      <c r="A98" s="109"/>
      <c r="B98" s="263" t="s">
        <v>305</v>
      </c>
      <c r="C98" s="220" t="s">
        <v>131</v>
      </c>
      <c r="D98" s="32" t="s">
        <v>49</v>
      </c>
      <c r="E98" s="34">
        <f>E99+E100+E101+E102+E103+E104</f>
        <v>3.0700000000000003</v>
      </c>
      <c r="F98" s="34">
        <f>F99+F100+F101+F102+F103+F104</f>
        <v>2.37</v>
      </c>
    </row>
    <row r="99" spans="1:6" ht="20.25" customHeight="1">
      <c r="A99" s="109"/>
      <c r="B99" s="338" t="s">
        <v>259</v>
      </c>
      <c r="C99" s="220" t="s">
        <v>131</v>
      </c>
      <c r="D99" s="32" t="s">
        <v>49</v>
      </c>
      <c r="E99" s="34">
        <v>2.06</v>
      </c>
      <c r="F99" s="34">
        <v>2.06</v>
      </c>
    </row>
    <row r="100" spans="1:6" ht="20.25" customHeight="1">
      <c r="A100" s="109"/>
      <c r="B100" s="339" t="s">
        <v>266</v>
      </c>
      <c r="C100" s="220" t="s">
        <v>131</v>
      </c>
      <c r="D100" s="32" t="s">
        <v>49</v>
      </c>
      <c r="E100" s="34">
        <v>0.26</v>
      </c>
      <c r="F100" s="34">
        <v>0.26</v>
      </c>
    </row>
    <row r="101" spans="1:6" ht="25.5" customHeight="1">
      <c r="A101" s="109"/>
      <c r="B101" s="339" t="s">
        <v>260</v>
      </c>
      <c r="C101" s="220" t="s">
        <v>56</v>
      </c>
      <c r="D101" s="32" t="s">
        <v>49</v>
      </c>
      <c r="E101" s="34">
        <v>0.05</v>
      </c>
      <c r="F101" s="34">
        <v>0.05</v>
      </c>
    </row>
    <row r="102" spans="1:6" ht="20.25" customHeight="1">
      <c r="A102" s="109"/>
      <c r="B102" s="339" t="s">
        <v>281</v>
      </c>
      <c r="C102" s="220" t="s">
        <v>131</v>
      </c>
      <c r="D102" s="32" t="s">
        <v>49</v>
      </c>
      <c r="E102" s="34">
        <v>0.18</v>
      </c>
      <c r="F102" s="34"/>
    </row>
    <row r="103" spans="1:6" ht="24.75" customHeight="1">
      <c r="A103" s="109"/>
      <c r="B103" s="339" t="s">
        <v>282</v>
      </c>
      <c r="C103" s="220" t="s">
        <v>56</v>
      </c>
      <c r="D103" s="32" t="s">
        <v>49</v>
      </c>
      <c r="E103" s="34">
        <v>0.17</v>
      </c>
      <c r="F103" s="34"/>
    </row>
    <row r="104" spans="1:6" ht="29.25" customHeight="1">
      <c r="A104" s="109"/>
      <c r="B104" s="339" t="s">
        <v>283</v>
      </c>
      <c r="C104" s="220" t="s">
        <v>306</v>
      </c>
      <c r="D104" s="32" t="s">
        <v>49</v>
      </c>
      <c r="E104" s="34">
        <v>0.35</v>
      </c>
      <c r="F104" s="34"/>
    </row>
    <row r="105" spans="1:6" ht="59.25" customHeight="1">
      <c r="A105" s="109"/>
      <c r="B105" s="120" t="s">
        <v>249</v>
      </c>
      <c r="C105" s="220">
        <v>2012</v>
      </c>
      <c r="D105" s="31" t="s">
        <v>49</v>
      </c>
      <c r="E105" s="588" t="s">
        <v>248</v>
      </c>
      <c r="F105" s="589"/>
    </row>
    <row r="106" spans="2:5" ht="15" customHeight="1">
      <c r="B106" s="152"/>
      <c r="C106" s="152"/>
      <c r="D106" s="205"/>
      <c r="E106" s="214"/>
    </row>
    <row r="107" spans="2:4" ht="15" customHeight="1">
      <c r="B107" s="137" t="s">
        <v>412</v>
      </c>
      <c r="C107" s="137" t="s">
        <v>205</v>
      </c>
      <c r="D107" s="146"/>
    </row>
  </sheetData>
  <sheetProtection/>
  <mergeCells count="36">
    <mergeCell ref="A4:D4"/>
    <mergeCell ref="B73:C73"/>
    <mergeCell ref="D21:D22"/>
    <mergeCell ref="A5:A6"/>
    <mergeCell ref="B5:B6"/>
    <mergeCell ref="C5:C6"/>
    <mergeCell ref="D5:D6"/>
    <mergeCell ref="A81:A82"/>
    <mergeCell ref="B81:B82"/>
    <mergeCell ref="B74:C74"/>
    <mergeCell ref="B75:C75"/>
    <mergeCell ref="B76:C76"/>
    <mergeCell ref="B77:C77"/>
    <mergeCell ref="B80:C80"/>
    <mergeCell ref="B97:D97"/>
    <mergeCell ref="B94:C94"/>
    <mergeCell ref="B95:C95"/>
    <mergeCell ref="B93:D93"/>
    <mergeCell ref="B96:D96"/>
    <mergeCell ref="B92:C92"/>
    <mergeCell ref="B91:C91"/>
    <mergeCell ref="D81:D82"/>
    <mergeCell ref="B83:C83"/>
    <mergeCell ref="B84:D84"/>
    <mergeCell ref="B90:D90"/>
    <mergeCell ref="B85:D85"/>
    <mergeCell ref="E105:F105"/>
    <mergeCell ref="E81:E82"/>
    <mergeCell ref="F21:F22"/>
    <mergeCell ref="F81:F82"/>
    <mergeCell ref="E5:F5"/>
    <mergeCell ref="B86:C86"/>
    <mergeCell ref="B88:D88"/>
    <mergeCell ref="B89:D89"/>
    <mergeCell ref="B78:C78"/>
    <mergeCell ref="B79:C79"/>
  </mergeCells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2:M143"/>
  <sheetViews>
    <sheetView zoomScale="60" zoomScaleNormal="60" zoomScalePageLayoutView="0" workbookViewId="0" topLeftCell="A127">
      <selection activeCell="J131" sqref="J131"/>
    </sheetView>
  </sheetViews>
  <sheetFormatPr defaultColWidth="86.57421875" defaultRowHeight="12.75"/>
  <cols>
    <col min="1" max="1" width="7.7109375" style="42" customWidth="1"/>
    <col min="2" max="2" width="73.7109375" style="24" customWidth="1"/>
    <col min="3" max="3" width="16.28125" style="93" customWidth="1"/>
    <col min="4" max="4" width="13.421875" style="149" customWidth="1"/>
    <col min="5" max="5" width="13.28125" style="24" customWidth="1"/>
    <col min="6" max="6" width="12.140625" style="24" customWidth="1"/>
    <col min="7" max="7" width="13.28125" style="24" customWidth="1"/>
    <col min="8" max="8" width="13.140625" style="24" customWidth="1"/>
    <col min="9" max="9" width="7.8515625" style="24" customWidth="1"/>
    <col min="10" max="10" width="9.7109375" style="17" customWidth="1"/>
    <col min="11" max="16384" width="86.57421875" style="17" customWidth="1"/>
  </cols>
  <sheetData>
    <row r="2" spans="3:13" ht="15">
      <c r="C2" s="159" t="s">
        <v>320</v>
      </c>
      <c r="E2" s="17"/>
      <c r="F2" s="159"/>
      <c r="G2" s="159"/>
      <c r="H2" s="159"/>
      <c r="I2" s="159"/>
      <c r="J2" s="159"/>
      <c r="K2" s="635"/>
      <c r="L2" s="635"/>
      <c r="M2" s="42"/>
    </row>
    <row r="3" spans="3:13" ht="15">
      <c r="C3" s="159" t="s">
        <v>81</v>
      </c>
      <c r="E3" s="17"/>
      <c r="F3" s="159"/>
      <c r="G3" s="159"/>
      <c r="H3" s="159"/>
      <c r="I3" s="159"/>
      <c r="J3" s="159"/>
      <c r="K3" s="3"/>
      <c r="L3" s="3"/>
      <c r="M3" s="42"/>
    </row>
    <row r="4" spans="2:4" ht="60.75" customHeight="1">
      <c r="B4" s="539" t="s">
        <v>204</v>
      </c>
      <c r="C4" s="539"/>
      <c r="D4" s="539"/>
    </row>
    <row r="5" spans="1:9" ht="28.5" customHeight="1">
      <c r="A5" s="642" t="s">
        <v>45</v>
      </c>
      <c r="B5" s="571" t="s">
        <v>46</v>
      </c>
      <c r="C5" s="623" t="s">
        <v>47</v>
      </c>
      <c r="D5" s="623" t="s">
        <v>238</v>
      </c>
      <c r="E5" s="638" t="s">
        <v>73</v>
      </c>
      <c r="F5" s="639"/>
      <c r="G5" s="586" t="s">
        <v>74</v>
      </c>
      <c r="H5" s="586"/>
      <c r="I5" s="196"/>
    </row>
    <row r="6" spans="1:9" ht="39" customHeight="1">
      <c r="A6" s="643"/>
      <c r="B6" s="573"/>
      <c r="C6" s="624"/>
      <c r="D6" s="624"/>
      <c r="E6" s="349" t="s">
        <v>95</v>
      </c>
      <c r="F6" s="349" t="s">
        <v>96</v>
      </c>
      <c r="G6" s="349" t="s">
        <v>95</v>
      </c>
      <c r="H6" s="349" t="s">
        <v>96</v>
      </c>
      <c r="I6" s="253"/>
    </row>
    <row r="7" spans="1:9" ht="18.75" customHeight="1">
      <c r="A7" s="379"/>
      <c r="B7" s="138" t="s">
        <v>203</v>
      </c>
      <c r="C7" s="372"/>
      <c r="D7" s="147" t="s">
        <v>49</v>
      </c>
      <c r="E7" s="209">
        <v>22.66</v>
      </c>
      <c r="F7" s="209">
        <v>22.66</v>
      </c>
      <c r="G7" s="64">
        <v>22.83</v>
      </c>
      <c r="H7" s="64">
        <v>22.83</v>
      </c>
      <c r="I7" s="253"/>
    </row>
    <row r="8" spans="1:9" ht="18" customHeight="1">
      <c r="A8" s="379"/>
      <c r="B8" s="145" t="s">
        <v>337</v>
      </c>
      <c r="C8" s="372"/>
      <c r="D8" s="372"/>
      <c r="E8" s="382">
        <f>E9/E7-100%</f>
        <v>0.11385701676963844</v>
      </c>
      <c r="F8" s="382">
        <f>F9/F7-100%</f>
        <v>0.0697263901147398</v>
      </c>
      <c r="G8" s="400">
        <f>G9/G7-100%</f>
        <v>0.11344721857205453</v>
      </c>
      <c r="H8" s="400">
        <f>H9/H7-100%</f>
        <v>0.06964520367936933</v>
      </c>
      <c r="I8" s="253"/>
    </row>
    <row r="9" spans="1:9" ht="30.75" customHeight="1">
      <c r="A9" s="58"/>
      <c r="B9" s="138" t="s">
        <v>202</v>
      </c>
      <c r="C9" s="109"/>
      <c r="D9" s="147" t="s">
        <v>49</v>
      </c>
      <c r="E9" s="70">
        <f>E12+E13+E14+E16+E17+E19+E20+E21+E23+E25+E26+E31+E32+E33+E34+E36+E38+E37+E39+E40+E43+E47+E48+E49+E45+E50+E100+E109+E124+E28+E41</f>
        <v>25.240000000000006</v>
      </c>
      <c r="F9" s="70">
        <f>F12+F13+F14+F16+F17+F19+F20+F21+F23+F25+F26+F31+F32+F33+F34+F36+F38+F37+F39+F40+F43+F47+F48+F49+F45+F50+F100+F109+F124+F28+F41</f>
        <v>24.240000000000002</v>
      </c>
      <c r="G9" s="70">
        <f>G12+G13+G14+G16+G17+G19+G20+G21+G23+G25+G26+G31+G32+G33+G34+G36+G38+G37+G39+G40+G43+G47+G48+G49+G45+G50+G100+G109+G124+G28+G41</f>
        <v>25.420000000000005</v>
      </c>
      <c r="H9" s="70">
        <f>H12+H13+H14+H16+H17+H19+H20+H21+H23+H25+H26+H31+H32+H33+H34+H36+H38+H37+H39+H40+H43+H47+H48+H49+H45+H50+H100+H109+H124+H28+H41</f>
        <v>24.42</v>
      </c>
      <c r="I9" s="202"/>
    </row>
    <row r="10" spans="1:9" s="232" customFormat="1" ht="18" customHeight="1">
      <c r="A10" s="58"/>
      <c r="B10" s="58" t="s">
        <v>254</v>
      </c>
      <c r="C10" s="109"/>
      <c r="D10" s="147"/>
      <c r="E10" s="190"/>
      <c r="F10" s="190"/>
      <c r="G10" s="190"/>
      <c r="H10" s="190"/>
      <c r="I10" s="231"/>
    </row>
    <row r="11" spans="1:9" ht="16.5" customHeight="1">
      <c r="A11" s="101" t="s">
        <v>50</v>
      </c>
      <c r="B11" s="58" t="s">
        <v>221</v>
      </c>
      <c r="C11" s="109"/>
      <c r="D11" s="147"/>
      <c r="E11" s="282"/>
      <c r="F11" s="282"/>
      <c r="G11" s="282"/>
      <c r="H11" s="282"/>
      <c r="I11" s="198"/>
    </row>
    <row r="12" spans="1:9" ht="22.5" customHeight="1">
      <c r="A12" s="36" t="s">
        <v>51</v>
      </c>
      <c r="B12" s="56" t="s">
        <v>425</v>
      </c>
      <c r="C12" s="139" t="s">
        <v>56</v>
      </c>
      <c r="D12" s="47" t="s">
        <v>49</v>
      </c>
      <c r="E12" s="59">
        <v>0.393</v>
      </c>
      <c r="F12" s="59">
        <v>0.393</v>
      </c>
      <c r="G12" s="59">
        <v>0.393</v>
      </c>
      <c r="H12" s="59">
        <v>0.393</v>
      </c>
      <c r="I12" s="199"/>
    </row>
    <row r="13" spans="1:9" ht="30" customHeight="1">
      <c r="A13" s="36" t="s">
        <v>54</v>
      </c>
      <c r="B13" s="56" t="s">
        <v>52</v>
      </c>
      <c r="C13" s="32" t="s">
        <v>66</v>
      </c>
      <c r="D13" s="47" t="s">
        <v>49</v>
      </c>
      <c r="E13" s="59">
        <v>0.029</v>
      </c>
      <c r="F13" s="59">
        <v>0.029</v>
      </c>
      <c r="G13" s="59">
        <v>0.029</v>
      </c>
      <c r="H13" s="59">
        <v>0.029</v>
      </c>
      <c r="I13" s="199"/>
    </row>
    <row r="14" spans="1:9" ht="27.75" customHeight="1" hidden="1">
      <c r="A14" s="36" t="s">
        <v>222</v>
      </c>
      <c r="B14" s="56" t="s">
        <v>55</v>
      </c>
      <c r="C14" s="139" t="s">
        <v>56</v>
      </c>
      <c r="D14" s="47" t="s">
        <v>49</v>
      </c>
      <c r="E14" s="59"/>
      <c r="F14" s="59"/>
      <c r="G14" s="59"/>
      <c r="H14" s="59"/>
      <c r="I14" s="199"/>
    </row>
    <row r="15" spans="1:9" s="18" customFormat="1" ht="15" customHeight="1">
      <c r="A15" s="35" t="s">
        <v>57</v>
      </c>
      <c r="B15" s="58" t="s">
        <v>58</v>
      </c>
      <c r="C15" s="140"/>
      <c r="D15" s="147"/>
      <c r="E15" s="282"/>
      <c r="F15" s="282"/>
      <c r="G15" s="282"/>
      <c r="H15" s="282"/>
      <c r="I15" s="199"/>
    </row>
    <row r="16" spans="1:10" s="18" customFormat="1" ht="53.25" customHeight="1">
      <c r="A16" s="36" t="s">
        <v>59</v>
      </c>
      <c r="B16" s="56" t="s">
        <v>310</v>
      </c>
      <c r="C16" s="47" t="s">
        <v>56</v>
      </c>
      <c r="D16" s="47" t="s">
        <v>49</v>
      </c>
      <c r="E16" s="76">
        <v>0.115</v>
      </c>
      <c r="F16" s="76">
        <v>0.115</v>
      </c>
      <c r="G16" s="76">
        <v>0.115</v>
      </c>
      <c r="H16" s="76">
        <v>0.115</v>
      </c>
      <c r="I16" s="199"/>
      <c r="J16" s="243"/>
    </row>
    <row r="17" spans="1:9" ht="25.5" customHeight="1">
      <c r="A17" s="36" t="s">
        <v>60</v>
      </c>
      <c r="B17" s="56" t="s">
        <v>223</v>
      </c>
      <c r="C17" s="139" t="s">
        <v>56</v>
      </c>
      <c r="D17" s="47" t="s">
        <v>49</v>
      </c>
      <c r="E17" s="59">
        <v>0.016</v>
      </c>
      <c r="F17" s="59">
        <v>0.016</v>
      </c>
      <c r="G17" s="59">
        <v>0.016</v>
      </c>
      <c r="H17" s="59">
        <v>0.016</v>
      </c>
      <c r="I17" s="199"/>
    </row>
    <row r="18" spans="1:9" s="18" customFormat="1" ht="42" customHeight="1">
      <c r="A18" s="101" t="s">
        <v>61</v>
      </c>
      <c r="B18" s="58" t="s">
        <v>268</v>
      </c>
      <c r="C18" s="140"/>
      <c r="D18" s="147"/>
      <c r="E18" s="190"/>
      <c r="F18" s="190"/>
      <c r="G18" s="190"/>
      <c r="H18" s="190"/>
      <c r="I18" s="200"/>
    </row>
    <row r="19" spans="1:9" ht="30" customHeight="1">
      <c r="A19" s="57" t="s">
        <v>63</v>
      </c>
      <c r="B19" s="49" t="s">
        <v>240</v>
      </c>
      <c r="C19" s="32" t="s">
        <v>66</v>
      </c>
      <c r="D19" s="47" t="s">
        <v>49</v>
      </c>
      <c r="E19" s="37">
        <v>0.057</v>
      </c>
      <c r="F19" s="37">
        <v>0.057</v>
      </c>
      <c r="G19" s="37">
        <v>0.057</v>
      </c>
      <c r="H19" s="37">
        <v>0.057</v>
      </c>
      <c r="I19" s="199"/>
    </row>
    <row r="20" spans="1:9" ht="16.5" customHeight="1">
      <c r="A20" s="57" t="s">
        <v>64</v>
      </c>
      <c r="B20" s="56" t="s">
        <v>65</v>
      </c>
      <c r="C20" s="139" t="s">
        <v>66</v>
      </c>
      <c r="D20" s="47" t="s">
        <v>49</v>
      </c>
      <c r="E20" s="37">
        <v>0.01</v>
      </c>
      <c r="F20" s="37">
        <v>0.01</v>
      </c>
      <c r="G20" s="37">
        <v>0.01</v>
      </c>
      <c r="H20" s="37">
        <v>0.01</v>
      </c>
      <c r="I20" s="199"/>
    </row>
    <row r="21" spans="1:10" ht="41.25" customHeight="1">
      <c r="A21" s="57" t="s">
        <v>67</v>
      </c>
      <c r="B21" s="56" t="s">
        <v>389</v>
      </c>
      <c r="C21" s="390" t="s">
        <v>68</v>
      </c>
      <c r="D21" s="606" t="s">
        <v>49</v>
      </c>
      <c r="E21" s="512">
        <v>0.92</v>
      </c>
      <c r="F21" s="512">
        <v>0.92</v>
      </c>
      <c r="G21" s="512">
        <v>0.92</v>
      </c>
      <c r="H21" s="512">
        <v>0.92</v>
      </c>
      <c r="I21" s="653"/>
      <c r="J21" s="654"/>
    </row>
    <row r="22" spans="1:10" ht="24.75" customHeight="1">
      <c r="A22" s="57" t="s">
        <v>76</v>
      </c>
      <c r="B22" s="56" t="s">
        <v>411</v>
      </c>
      <c r="C22" s="391" t="s">
        <v>336</v>
      </c>
      <c r="D22" s="607"/>
      <c r="E22" s="513"/>
      <c r="F22" s="513"/>
      <c r="G22" s="513"/>
      <c r="H22" s="513"/>
      <c r="I22" s="653"/>
      <c r="J22" s="654"/>
    </row>
    <row r="23" spans="1:9" ht="40.5" customHeight="1">
      <c r="A23" s="57" t="s">
        <v>273</v>
      </c>
      <c r="B23" s="56" t="s">
        <v>284</v>
      </c>
      <c r="C23" s="391" t="s">
        <v>68</v>
      </c>
      <c r="D23" s="606" t="s">
        <v>49</v>
      </c>
      <c r="E23" s="512">
        <v>1.41</v>
      </c>
      <c r="F23" s="512">
        <v>1.41</v>
      </c>
      <c r="G23" s="512">
        <v>1.41</v>
      </c>
      <c r="H23" s="512">
        <v>1.41</v>
      </c>
      <c r="I23" s="201"/>
    </row>
    <row r="24" spans="1:9" ht="33" customHeight="1">
      <c r="A24" s="57" t="s">
        <v>317</v>
      </c>
      <c r="B24" s="56" t="s">
        <v>285</v>
      </c>
      <c r="C24" s="391" t="s">
        <v>424</v>
      </c>
      <c r="D24" s="607"/>
      <c r="E24" s="513"/>
      <c r="F24" s="513"/>
      <c r="G24" s="513"/>
      <c r="H24" s="513"/>
      <c r="I24" s="201"/>
    </row>
    <row r="25" spans="1:9" ht="40.5" customHeight="1">
      <c r="A25" s="57" t="s">
        <v>86</v>
      </c>
      <c r="B25" s="153" t="s">
        <v>338</v>
      </c>
      <c r="C25" s="32" t="s">
        <v>307</v>
      </c>
      <c r="D25" s="47" t="s">
        <v>49</v>
      </c>
      <c r="E25" s="30">
        <v>4.54</v>
      </c>
      <c r="F25" s="30">
        <v>4.54</v>
      </c>
      <c r="G25" s="30">
        <v>4.54</v>
      </c>
      <c r="H25" s="30">
        <v>4.54</v>
      </c>
      <c r="I25" s="199"/>
    </row>
    <row r="26" spans="1:9" ht="27.75" customHeight="1" hidden="1">
      <c r="A26" s="57" t="s">
        <v>87</v>
      </c>
      <c r="B26" s="56" t="s">
        <v>253</v>
      </c>
      <c r="C26" s="139" t="s">
        <v>56</v>
      </c>
      <c r="D26" s="32" t="s">
        <v>49</v>
      </c>
      <c r="E26" s="37"/>
      <c r="F26" s="37"/>
      <c r="G26" s="37"/>
      <c r="H26" s="37"/>
      <c r="I26" s="199"/>
    </row>
    <row r="27" spans="1:9" ht="27.75" customHeight="1" hidden="1">
      <c r="A27" s="121" t="s">
        <v>279</v>
      </c>
      <c r="B27" s="49" t="s">
        <v>275</v>
      </c>
      <c r="C27" s="139" t="s">
        <v>56</v>
      </c>
      <c r="D27" s="139" t="s">
        <v>49</v>
      </c>
      <c r="E27" s="37"/>
      <c r="F27" s="37"/>
      <c r="G27" s="37"/>
      <c r="H27" s="37"/>
      <c r="I27" s="199"/>
    </row>
    <row r="28" spans="1:9" ht="26.25" customHeight="1">
      <c r="A28" s="57" t="s">
        <v>87</v>
      </c>
      <c r="B28" s="49" t="s">
        <v>396</v>
      </c>
      <c r="C28" s="139" t="s">
        <v>286</v>
      </c>
      <c r="D28" s="32" t="s">
        <v>49</v>
      </c>
      <c r="E28" s="37">
        <v>0.047</v>
      </c>
      <c r="F28" s="37">
        <v>0.047</v>
      </c>
      <c r="G28" s="37">
        <v>0.047</v>
      </c>
      <c r="H28" s="37">
        <v>0.047</v>
      </c>
      <c r="I28" s="199"/>
    </row>
    <row r="29" spans="1:9" s="234" customFormat="1" ht="24.75" customHeight="1">
      <c r="A29" s="298"/>
      <c r="B29" s="275" t="s">
        <v>442</v>
      </c>
      <c r="C29" s="28"/>
      <c r="D29" s="87"/>
      <c r="E29" s="301"/>
      <c r="F29" s="301"/>
      <c r="G29" s="301"/>
      <c r="H29" s="301"/>
      <c r="I29" s="233"/>
    </row>
    <row r="30" spans="1:9" s="18" customFormat="1" ht="16.5" customHeight="1">
      <c r="A30" s="101" t="s">
        <v>98</v>
      </c>
      <c r="B30" s="58" t="s">
        <v>99</v>
      </c>
      <c r="C30" s="140"/>
      <c r="D30" s="147"/>
      <c r="E30" s="282"/>
      <c r="F30" s="282"/>
      <c r="G30" s="282"/>
      <c r="H30" s="282"/>
      <c r="I30" s="198"/>
    </row>
    <row r="31" spans="1:10" ht="42" customHeight="1">
      <c r="A31" s="57" t="s">
        <v>100</v>
      </c>
      <c r="B31" s="56" t="s">
        <v>404</v>
      </c>
      <c r="C31" s="32" t="s">
        <v>42</v>
      </c>
      <c r="D31" s="47" t="s">
        <v>49</v>
      </c>
      <c r="E31" s="59">
        <v>0.02</v>
      </c>
      <c r="F31" s="59">
        <v>0.02</v>
      </c>
      <c r="G31" s="59">
        <v>0.02</v>
      </c>
      <c r="H31" s="59">
        <v>0.02</v>
      </c>
      <c r="I31" s="199"/>
      <c r="J31" s="250"/>
    </row>
    <row r="32" spans="1:10" ht="27" customHeight="1">
      <c r="A32" s="57" t="s">
        <v>101</v>
      </c>
      <c r="B32" s="56" t="s">
        <v>227</v>
      </c>
      <c r="C32" s="139" t="s">
        <v>66</v>
      </c>
      <c r="D32" s="47" t="s">
        <v>49</v>
      </c>
      <c r="E32" s="59">
        <v>2.168</v>
      </c>
      <c r="F32" s="59">
        <v>2.168</v>
      </c>
      <c r="G32" s="59">
        <v>2.168</v>
      </c>
      <c r="H32" s="59">
        <v>2.168</v>
      </c>
      <c r="I32" s="199"/>
      <c r="J32" s="250"/>
    </row>
    <row r="33" spans="1:10" ht="21.75" customHeight="1">
      <c r="A33" s="57" t="s">
        <v>103</v>
      </c>
      <c r="B33" s="56" t="s">
        <v>242</v>
      </c>
      <c r="C33" s="139" t="s">
        <v>226</v>
      </c>
      <c r="D33" s="47" t="s">
        <v>49</v>
      </c>
      <c r="E33" s="59">
        <v>0.007</v>
      </c>
      <c r="F33" s="59">
        <v>0.007</v>
      </c>
      <c r="G33" s="59">
        <v>0.007</v>
      </c>
      <c r="H33" s="59">
        <v>0.007</v>
      </c>
      <c r="I33" s="199"/>
      <c r="J33" s="250"/>
    </row>
    <row r="34" spans="1:10" ht="22.5" customHeight="1">
      <c r="A34" s="57" t="s">
        <v>104</v>
      </c>
      <c r="B34" s="56" t="s">
        <v>105</v>
      </c>
      <c r="C34" s="139" t="s">
        <v>56</v>
      </c>
      <c r="D34" s="47" t="s">
        <v>49</v>
      </c>
      <c r="E34" s="59">
        <v>0.019</v>
      </c>
      <c r="F34" s="59">
        <v>0.019</v>
      </c>
      <c r="G34" s="59">
        <v>0.019</v>
      </c>
      <c r="H34" s="59">
        <v>0.019</v>
      </c>
      <c r="I34" s="199"/>
      <c r="J34" s="251"/>
    </row>
    <row r="35" spans="1:10" s="18" customFormat="1" ht="16.5" customHeight="1">
      <c r="A35" s="101" t="s">
        <v>106</v>
      </c>
      <c r="B35" s="58" t="s">
        <v>107</v>
      </c>
      <c r="C35" s="140"/>
      <c r="D35" s="147"/>
      <c r="E35" s="282"/>
      <c r="F35" s="282"/>
      <c r="G35" s="282"/>
      <c r="H35" s="282"/>
      <c r="I35" s="198"/>
      <c r="J35" s="81"/>
    </row>
    <row r="36" spans="1:10" ht="24.75" customHeight="1">
      <c r="A36" s="57" t="s">
        <v>108</v>
      </c>
      <c r="B36" s="56" t="s">
        <v>243</v>
      </c>
      <c r="C36" s="139" t="s">
        <v>56</v>
      </c>
      <c r="D36" s="47" t="s">
        <v>49</v>
      </c>
      <c r="E36" s="59">
        <v>0.019</v>
      </c>
      <c r="F36" s="59">
        <v>0.019</v>
      </c>
      <c r="G36" s="59">
        <v>0.019</v>
      </c>
      <c r="H36" s="59">
        <v>0.019</v>
      </c>
      <c r="I36" s="199"/>
      <c r="J36" s="79"/>
    </row>
    <row r="37" spans="1:10" ht="24.75" customHeight="1">
      <c r="A37" s="57" t="s">
        <v>110</v>
      </c>
      <c r="B37" s="56" t="s">
        <v>313</v>
      </c>
      <c r="C37" s="139" t="s">
        <v>56</v>
      </c>
      <c r="D37" s="47" t="s">
        <v>49</v>
      </c>
      <c r="E37" s="59">
        <v>0.158</v>
      </c>
      <c r="F37" s="59">
        <v>0.158</v>
      </c>
      <c r="G37" s="59">
        <v>0.158</v>
      </c>
      <c r="H37" s="59">
        <v>0.158</v>
      </c>
      <c r="I37" s="199"/>
      <c r="J37" s="79"/>
    </row>
    <row r="38" spans="1:10" ht="20.25" customHeight="1">
      <c r="A38" s="57" t="s">
        <v>111</v>
      </c>
      <c r="B38" s="56" t="s">
        <v>184</v>
      </c>
      <c r="C38" s="139" t="s">
        <v>66</v>
      </c>
      <c r="D38" s="47" t="s">
        <v>49</v>
      </c>
      <c r="E38" s="59">
        <v>0.075</v>
      </c>
      <c r="F38" s="59">
        <v>0.075</v>
      </c>
      <c r="G38" s="59">
        <v>0.075</v>
      </c>
      <c r="H38" s="59">
        <v>0.075</v>
      </c>
      <c r="I38" s="199"/>
      <c r="J38" s="79"/>
    </row>
    <row r="39" spans="1:10" ht="28.5" customHeight="1">
      <c r="A39" s="57" t="s">
        <v>112</v>
      </c>
      <c r="B39" s="56" t="s">
        <v>287</v>
      </c>
      <c r="C39" s="139" t="s">
        <v>56</v>
      </c>
      <c r="D39" s="47" t="s">
        <v>49</v>
      </c>
      <c r="E39" s="59">
        <v>0.022</v>
      </c>
      <c r="F39" s="59">
        <v>0.022</v>
      </c>
      <c r="G39" s="59">
        <v>0.022</v>
      </c>
      <c r="H39" s="59">
        <v>0.022</v>
      </c>
      <c r="I39" s="199"/>
      <c r="J39" s="79"/>
    </row>
    <row r="40" spans="1:10" ht="54.75" customHeight="1">
      <c r="A40" s="57" t="s">
        <v>113</v>
      </c>
      <c r="B40" s="56" t="s">
        <v>367</v>
      </c>
      <c r="C40" s="32" t="s">
        <v>66</v>
      </c>
      <c r="D40" s="47" t="s">
        <v>49</v>
      </c>
      <c r="E40" s="59">
        <v>0.115</v>
      </c>
      <c r="F40" s="59">
        <v>0.115</v>
      </c>
      <c r="G40" s="59">
        <v>0.115</v>
      </c>
      <c r="H40" s="59">
        <v>0.115</v>
      </c>
      <c r="I40" s="199"/>
      <c r="J40" s="251"/>
    </row>
    <row r="41" spans="1:10" ht="25.5" customHeight="1">
      <c r="A41" s="508" t="s">
        <v>35</v>
      </c>
      <c r="B41" s="298" t="s">
        <v>10</v>
      </c>
      <c r="C41" s="32" t="s">
        <v>37</v>
      </c>
      <c r="D41" s="47" t="s">
        <v>49</v>
      </c>
      <c r="E41" s="59">
        <v>0.03</v>
      </c>
      <c r="F41" s="59">
        <v>0.03</v>
      </c>
      <c r="G41" s="59">
        <v>0.03</v>
      </c>
      <c r="H41" s="59">
        <v>0.03</v>
      </c>
      <c r="I41" s="199"/>
      <c r="J41" s="251"/>
    </row>
    <row r="42" spans="1:10" s="18" customFormat="1" ht="16.5" customHeight="1">
      <c r="A42" s="101" t="s">
        <v>116</v>
      </c>
      <c r="B42" s="58" t="s">
        <v>117</v>
      </c>
      <c r="C42" s="140"/>
      <c r="D42" s="147"/>
      <c r="E42" s="282"/>
      <c r="F42" s="282"/>
      <c r="G42" s="282"/>
      <c r="H42" s="282"/>
      <c r="I42" s="198"/>
      <c r="J42" s="252"/>
    </row>
    <row r="43" spans="1:10" ht="41.25" customHeight="1">
      <c r="A43" s="57" t="s">
        <v>118</v>
      </c>
      <c r="B43" s="56" t="s">
        <v>7</v>
      </c>
      <c r="C43" s="32" t="s">
        <v>56</v>
      </c>
      <c r="D43" s="47" t="s">
        <v>49</v>
      </c>
      <c r="E43" s="59">
        <v>0.215</v>
      </c>
      <c r="F43" s="59">
        <v>0.215</v>
      </c>
      <c r="G43" s="59">
        <v>0.215</v>
      </c>
      <c r="H43" s="59">
        <v>0.215</v>
      </c>
      <c r="I43" s="199"/>
      <c r="J43" s="251"/>
    </row>
    <row r="44" spans="1:10" ht="15.75" customHeight="1">
      <c r="A44" s="101" t="s">
        <v>119</v>
      </c>
      <c r="B44" s="72" t="s">
        <v>71</v>
      </c>
      <c r="C44" s="87"/>
      <c r="D44" s="47"/>
      <c r="E44" s="77"/>
      <c r="F44" s="77"/>
      <c r="G44" s="77"/>
      <c r="H44" s="77"/>
      <c r="I44" s="202"/>
      <c r="J44" s="79"/>
    </row>
    <row r="45" spans="1:10" ht="48" customHeight="1">
      <c r="A45" s="57" t="s">
        <v>124</v>
      </c>
      <c r="B45" s="73" t="s">
        <v>247</v>
      </c>
      <c r="C45" s="32" t="s">
        <v>66</v>
      </c>
      <c r="D45" s="47" t="s">
        <v>49</v>
      </c>
      <c r="E45" s="59"/>
      <c r="F45" s="59"/>
      <c r="G45" s="59">
        <v>0.18</v>
      </c>
      <c r="H45" s="59">
        <v>0.18</v>
      </c>
      <c r="I45" s="199"/>
      <c r="J45" s="79"/>
    </row>
    <row r="46" spans="1:10" s="237" customFormat="1" ht="12.75" customHeight="1">
      <c r="A46" s="58"/>
      <c r="B46" s="302" t="s">
        <v>127</v>
      </c>
      <c r="C46" s="140"/>
      <c r="D46" s="147"/>
      <c r="E46" s="282"/>
      <c r="F46" s="282"/>
      <c r="G46" s="282"/>
      <c r="H46" s="282"/>
      <c r="I46" s="235"/>
      <c r="J46" s="236"/>
    </row>
    <row r="47" spans="1:10" ht="27" customHeight="1">
      <c r="A47" s="57" t="s">
        <v>128</v>
      </c>
      <c r="B47" s="56" t="s">
        <v>129</v>
      </c>
      <c r="C47" s="139" t="s">
        <v>114</v>
      </c>
      <c r="D47" s="47" t="s">
        <v>49</v>
      </c>
      <c r="E47" s="37">
        <v>0.022</v>
      </c>
      <c r="F47" s="37">
        <v>0.022</v>
      </c>
      <c r="G47" s="37">
        <v>0.022</v>
      </c>
      <c r="H47" s="37">
        <v>0.022</v>
      </c>
      <c r="I47" s="199"/>
      <c r="J47" s="79"/>
    </row>
    <row r="48" spans="1:10" ht="31.5" customHeight="1">
      <c r="A48" s="57" t="s">
        <v>130</v>
      </c>
      <c r="B48" s="49" t="s">
        <v>325</v>
      </c>
      <c r="C48" s="139" t="s">
        <v>131</v>
      </c>
      <c r="D48" s="47" t="s">
        <v>49</v>
      </c>
      <c r="E48" s="37">
        <v>0.48</v>
      </c>
      <c r="F48" s="37">
        <v>0.48</v>
      </c>
      <c r="G48" s="37">
        <v>0.48</v>
      </c>
      <c r="H48" s="37">
        <v>0.48</v>
      </c>
      <c r="I48" s="199"/>
      <c r="J48" s="79"/>
    </row>
    <row r="49" spans="1:10" ht="32.25" customHeight="1">
      <c r="A49" s="57" t="s">
        <v>457</v>
      </c>
      <c r="B49" s="56" t="s">
        <v>40</v>
      </c>
      <c r="C49" s="139" t="s">
        <v>115</v>
      </c>
      <c r="D49" s="47" t="s">
        <v>49</v>
      </c>
      <c r="E49" s="37">
        <v>0.022</v>
      </c>
      <c r="F49" s="37">
        <v>0.022</v>
      </c>
      <c r="G49" s="37">
        <v>0.022</v>
      </c>
      <c r="H49" s="37">
        <v>0.022</v>
      </c>
      <c r="I49" s="199"/>
      <c r="J49" s="79"/>
    </row>
    <row r="50" spans="1:10" s="237" customFormat="1" ht="15.75" customHeight="1">
      <c r="A50" s="58"/>
      <c r="B50" s="303" t="s">
        <v>132</v>
      </c>
      <c r="C50" s="140"/>
      <c r="D50" s="47" t="s">
        <v>49</v>
      </c>
      <c r="E50" s="393">
        <v>1.981</v>
      </c>
      <c r="F50" s="393">
        <v>1.981</v>
      </c>
      <c r="G50" s="393">
        <v>1.981</v>
      </c>
      <c r="H50" s="393">
        <v>1.981</v>
      </c>
      <c r="I50" s="199"/>
      <c r="J50" s="236"/>
    </row>
    <row r="51" spans="1:9" ht="12.75" customHeight="1">
      <c r="A51" s="101" t="s">
        <v>133</v>
      </c>
      <c r="B51" s="58" t="s">
        <v>99</v>
      </c>
      <c r="C51" s="109"/>
      <c r="D51" s="47"/>
      <c r="E51" s="37"/>
      <c r="F51" s="37"/>
      <c r="G51" s="37"/>
      <c r="H51" s="37"/>
      <c r="I51" s="203"/>
    </row>
    <row r="52" spans="1:9" ht="14.25" customHeight="1">
      <c r="A52" s="57" t="s">
        <v>134</v>
      </c>
      <c r="B52" s="56" t="s">
        <v>80</v>
      </c>
      <c r="C52" s="139" t="s">
        <v>136</v>
      </c>
      <c r="D52" s="47"/>
      <c r="E52" s="37"/>
      <c r="F52" s="37"/>
      <c r="G52" s="37"/>
      <c r="H52" s="37"/>
      <c r="I52" s="203"/>
    </row>
    <row r="53" spans="1:9" ht="15" customHeight="1">
      <c r="A53" s="57" t="s">
        <v>137</v>
      </c>
      <c r="B53" s="56" t="s">
        <v>135</v>
      </c>
      <c r="C53" s="139" t="s">
        <v>136</v>
      </c>
      <c r="D53" s="47"/>
      <c r="E53" s="37"/>
      <c r="F53" s="37"/>
      <c r="G53" s="37"/>
      <c r="H53" s="37"/>
      <c r="I53" s="203"/>
    </row>
    <row r="54" spans="1:9" ht="27.75" customHeight="1">
      <c r="A54" s="57" t="s">
        <v>139</v>
      </c>
      <c r="B54" s="56" t="s">
        <v>138</v>
      </c>
      <c r="C54" s="139" t="s">
        <v>136</v>
      </c>
      <c r="D54" s="47"/>
      <c r="E54" s="37"/>
      <c r="F54" s="37"/>
      <c r="G54" s="37"/>
      <c r="H54" s="37"/>
      <c r="I54" s="203"/>
    </row>
    <row r="55" spans="1:9" ht="15" customHeight="1">
      <c r="A55" s="57" t="s">
        <v>141</v>
      </c>
      <c r="B55" s="56" t="s">
        <v>140</v>
      </c>
      <c r="C55" s="139" t="s">
        <v>136</v>
      </c>
      <c r="D55" s="47"/>
      <c r="E55" s="37"/>
      <c r="F55" s="37"/>
      <c r="G55" s="37"/>
      <c r="H55" s="37"/>
      <c r="I55" s="203"/>
    </row>
    <row r="56" spans="1:9" ht="15" customHeight="1">
      <c r="A56" s="57" t="s">
        <v>143</v>
      </c>
      <c r="B56" s="56" t="s">
        <v>142</v>
      </c>
      <c r="C56" s="139" t="s">
        <v>229</v>
      </c>
      <c r="D56" s="47"/>
      <c r="E56" s="37"/>
      <c r="F56" s="37"/>
      <c r="G56" s="37"/>
      <c r="H56" s="37"/>
      <c r="I56" s="203"/>
    </row>
    <row r="57" spans="1:9" ht="18" customHeight="1">
      <c r="A57" s="57" t="s">
        <v>145</v>
      </c>
      <c r="B57" s="56" t="s">
        <v>144</v>
      </c>
      <c r="C57" s="139" t="s">
        <v>229</v>
      </c>
      <c r="D57" s="47"/>
      <c r="E57" s="37"/>
      <c r="F57" s="37"/>
      <c r="G57" s="37"/>
      <c r="H57" s="37"/>
      <c r="I57" s="203"/>
    </row>
    <row r="58" spans="1:9" ht="47.25" customHeight="1">
      <c r="A58" s="57" t="s">
        <v>215</v>
      </c>
      <c r="B58" s="49" t="s">
        <v>446</v>
      </c>
      <c r="C58" s="139" t="s">
        <v>467</v>
      </c>
      <c r="D58" s="47"/>
      <c r="E58" s="37"/>
      <c r="F58" s="37"/>
      <c r="G58" s="37"/>
      <c r="H58" s="37"/>
      <c r="I58" s="203"/>
    </row>
    <row r="59" spans="1:9" s="18" customFormat="1" ht="13.5" customHeight="1">
      <c r="A59" s="101" t="s">
        <v>146</v>
      </c>
      <c r="B59" s="58" t="s">
        <v>107</v>
      </c>
      <c r="C59" s="140"/>
      <c r="D59" s="147"/>
      <c r="E59" s="38"/>
      <c r="F59" s="38"/>
      <c r="G59" s="38"/>
      <c r="H59" s="38"/>
      <c r="I59" s="204"/>
    </row>
    <row r="60" spans="1:9" s="18" customFormat="1" ht="13.5" customHeight="1">
      <c r="A60" s="57" t="s">
        <v>147</v>
      </c>
      <c r="B60" s="56" t="s">
        <v>324</v>
      </c>
      <c r="C60" s="32" t="s">
        <v>136</v>
      </c>
      <c r="D60" s="147"/>
      <c r="E60" s="38"/>
      <c r="F60" s="38"/>
      <c r="G60" s="38"/>
      <c r="H60" s="38"/>
      <c r="I60" s="204"/>
    </row>
    <row r="61" spans="1:9" ht="41.25" customHeight="1">
      <c r="A61" s="57" t="s">
        <v>148</v>
      </c>
      <c r="B61" s="56" t="s">
        <v>195</v>
      </c>
      <c r="C61" s="47" t="s">
        <v>469</v>
      </c>
      <c r="D61" s="47"/>
      <c r="E61" s="37"/>
      <c r="F61" s="37"/>
      <c r="G61" s="37"/>
      <c r="H61" s="37"/>
      <c r="I61" s="203"/>
    </row>
    <row r="62" spans="1:9" ht="30.75" customHeight="1">
      <c r="A62" s="57" t="s">
        <v>216</v>
      </c>
      <c r="B62" s="56" t="s">
        <v>415</v>
      </c>
      <c r="C62" s="47" t="s">
        <v>469</v>
      </c>
      <c r="D62" s="47"/>
      <c r="E62" s="37"/>
      <c r="F62" s="37"/>
      <c r="G62" s="37"/>
      <c r="H62" s="37"/>
      <c r="I62" s="203"/>
    </row>
    <row r="63" spans="1:9" ht="17.25" customHeight="1">
      <c r="A63" s="57" t="s">
        <v>218</v>
      </c>
      <c r="B63" s="56" t="s">
        <v>468</v>
      </c>
      <c r="C63" s="47" t="s">
        <v>469</v>
      </c>
      <c r="D63" s="47"/>
      <c r="E63" s="37"/>
      <c r="F63" s="37"/>
      <c r="G63" s="37"/>
      <c r="H63" s="37"/>
      <c r="I63" s="203"/>
    </row>
    <row r="64" spans="1:9" ht="27" customHeight="1">
      <c r="A64" s="57" t="s">
        <v>426</v>
      </c>
      <c r="B64" s="56" t="s">
        <v>8</v>
      </c>
      <c r="C64" s="32" t="s">
        <v>136</v>
      </c>
      <c r="D64" s="47"/>
      <c r="E64" s="37"/>
      <c r="F64" s="37"/>
      <c r="G64" s="37"/>
      <c r="H64" s="37"/>
      <c r="I64" s="203"/>
    </row>
    <row r="65" spans="1:9" s="18" customFormat="1" ht="16.5" customHeight="1">
      <c r="A65" s="101" t="s">
        <v>149</v>
      </c>
      <c r="B65" s="58" t="s">
        <v>117</v>
      </c>
      <c r="C65" s="140"/>
      <c r="D65" s="147"/>
      <c r="E65" s="38"/>
      <c r="F65" s="38"/>
      <c r="G65" s="38"/>
      <c r="H65" s="38"/>
      <c r="I65" s="204"/>
    </row>
    <row r="66" spans="1:9" s="18" customFormat="1" ht="14.25" customHeight="1">
      <c r="A66" s="57" t="s">
        <v>151</v>
      </c>
      <c r="B66" s="56" t="s">
        <v>324</v>
      </c>
      <c r="C66" s="139" t="s">
        <v>136</v>
      </c>
      <c r="D66" s="147"/>
      <c r="E66" s="38"/>
      <c r="F66" s="38"/>
      <c r="G66" s="38"/>
      <c r="H66" s="38"/>
      <c r="I66" s="204"/>
    </row>
    <row r="67" spans="1:9" ht="15.75" customHeight="1">
      <c r="A67" s="57" t="s">
        <v>152</v>
      </c>
      <c r="B67" s="56" t="s">
        <v>140</v>
      </c>
      <c r="C67" s="139" t="s">
        <v>136</v>
      </c>
      <c r="D67" s="47"/>
      <c r="E67" s="37"/>
      <c r="F67" s="37"/>
      <c r="G67" s="37"/>
      <c r="H67" s="37"/>
      <c r="I67" s="203"/>
    </row>
    <row r="68" spans="1:9" ht="14.25" customHeight="1">
      <c r="A68" s="57" t="s">
        <v>154</v>
      </c>
      <c r="B68" s="56" t="s">
        <v>153</v>
      </c>
      <c r="C68" s="139" t="s">
        <v>136</v>
      </c>
      <c r="D68" s="47"/>
      <c r="E68" s="37"/>
      <c r="F68" s="37"/>
      <c r="G68" s="37"/>
      <c r="H68" s="37"/>
      <c r="I68" s="203"/>
    </row>
    <row r="69" spans="1:9" ht="29.25" customHeight="1">
      <c r="A69" s="57" t="s">
        <v>157</v>
      </c>
      <c r="B69" s="56" t="s">
        <v>230</v>
      </c>
      <c r="C69" s="139" t="s">
        <v>156</v>
      </c>
      <c r="D69" s="47"/>
      <c r="E69" s="37"/>
      <c r="F69" s="37"/>
      <c r="G69" s="37"/>
      <c r="H69" s="37"/>
      <c r="I69" s="203"/>
    </row>
    <row r="70" spans="1:9" ht="16.5" customHeight="1">
      <c r="A70" s="57" t="s">
        <v>159</v>
      </c>
      <c r="B70" s="56" t="s">
        <v>158</v>
      </c>
      <c r="C70" s="139" t="s">
        <v>136</v>
      </c>
      <c r="D70" s="47"/>
      <c r="E70" s="37"/>
      <c r="F70" s="37"/>
      <c r="G70" s="37"/>
      <c r="H70" s="37"/>
      <c r="I70" s="203"/>
    </row>
    <row r="71" spans="1:9" ht="14.25" customHeight="1">
      <c r="A71" s="57" t="s">
        <v>161</v>
      </c>
      <c r="B71" s="56" t="s">
        <v>160</v>
      </c>
      <c r="C71" s="139" t="s">
        <v>136</v>
      </c>
      <c r="D71" s="47"/>
      <c r="E71" s="37"/>
      <c r="F71" s="37"/>
      <c r="G71" s="37"/>
      <c r="H71" s="37"/>
      <c r="I71" s="203"/>
    </row>
    <row r="72" spans="1:9" ht="27.75" customHeight="1">
      <c r="A72" s="57" t="s">
        <v>163</v>
      </c>
      <c r="B72" s="56" t="s">
        <v>162</v>
      </c>
      <c r="C72" s="139" t="s">
        <v>136</v>
      </c>
      <c r="D72" s="47"/>
      <c r="E72" s="37"/>
      <c r="F72" s="37"/>
      <c r="G72" s="37"/>
      <c r="H72" s="37"/>
      <c r="I72" s="203"/>
    </row>
    <row r="73" spans="1:9" ht="18" customHeight="1">
      <c r="A73" s="57" t="s">
        <v>219</v>
      </c>
      <c r="B73" s="56" t="s">
        <v>144</v>
      </c>
      <c r="C73" s="139" t="s">
        <v>156</v>
      </c>
      <c r="D73" s="47"/>
      <c r="E73" s="37"/>
      <c r="F73" s="37"/>
      <c r="G73" s="37"/>
      <c r="H73" s="37"/>
      <c r="I73" s="203"/>
    </row>
    <row r="74" spans="1:9" ht="15" customHeight="1" hidden="1">
      <c r="A74" s="304"/>
      <c r="B74" s="283" t="s">
        <v>368</v>
      </c>
      <c r="C74" s="383" t="s">
        <v>131</v>
      </c>
      <c r="D74" s="383" t="s">
        <v>49</v>
      </c>
      <c r="E74" s="46"/>
      <c r="F74" s="46"/>
      <c r="G74" s="46"/>
      <c r="H74" s="46"/>
      <c r="I74" s="152"/>
    </row>
    <row r="75" spans="1:9" ht="15" customHeight="1" hidden="1">
      <c r="A75" s="304"/>
      <c r="B75" s="286" t="s">
        <v>369</v>
      </c>
      <c r="C75" s="384"/>
      <c r="D75" s="384"/>
      <c r="E75" s="46"/>
      <c r="F75" s="46"/>
      <c r="G75" s="46"/>
      <c r="H75" s="46"/>
      <c r="I75" s="152"/>
    </row>
    <row r="76" spans="1:9" ht="15" customHeight="1" hidden="1">
      <c r="A76" s="60" t="s">
        <v>170</v>
      </c>
      <c r="B76" s="286" t="s">
        <v>171</v>
      </c>
      <c r="C76" s="384"/>
      <c r="D76" s="384"/>
      <c r="E76" s="46"/>
      <c r="F76" s="46"/>
      <c r="G76" s="46"/>
      <c r="H76" s="46"/>
      <c r="I76" s="152"/>
    </row>
    <row r="77" spans="1:9" ht="15" customHeight="1" hidden="1">
      <c r="A77" s="60" t="s">
        <v>170</v>
      </c>
      <c r="B77" s="286" t="s">
        <v>378</v>
      </c>
      <c r="C77" s="384"/>
      <c r="D77" s="384"/>
      <c r="E77" s="46"/>
      <c r="F77" s="46"/>
      <c r="G77" s="46"/>
      <c r="H77" s="46"/>
      <c r="I77" s="152"/>
    </row>
    <row r="78" spans="1:9" ht="15" customHeight="1" hidden="1">
      <c r="A78" s="305"/>
      <c r="B78" s="286" t="s">
        <v>379</v>
      </c>
      <c r="C78" s="384"/>
      <c r="D78" s="384"/>
      <c r="E78" s="46"/>
      <c r="F78" s="46"/>
      <c r="G78" s="46"/>
      <c r="H78" s="46"/>
      <c r="I78" s="152"/>
    </row>
    <row r="79" spans="1:9" ht="15" customHeight="1" hidden="1">
      <c r="A79" s="306" t="s">
        <v>170</v>
      </c>
      <c r="B79" s="286" t="s">
        <v>370</v>
      </c>
      <c r="C79" s="384"/>
      <c r="D79" s="384"/>
      <c r="E79" s="46"/>
      <c r="F79" s="46"/>
      <c r="G79" s="46"/>
      <c r="H79" s="46"/>
      <c r="I79" s="152"/>
    </row>
    <row r="80" spans="1:9" ht="15" customHeight="1" hidden="1">
      <c r="A80" s="304"/>
      <c r="B80" s="286" t="s">
        <v>174</v>
      </c>
      <c r="C80" s="384"/>
      <c r="D80" s="384"/>
      <c r="E80" s="46"/>
      <c r="F80" s="46"/>
      <c r="G80" s="46"/>
      <c r="H80" s="46"/>
      <c r="I80" s="152"/>
    </row>
    <row r="81" spans="1:9" ht="15" customHeight="1" hidden="1">
      <c r="A81" s="306" t="s">
        <v>170</v>
      </c>
      <c r="B81" s="286" t="s">
        <v>175</v>
      </c>
      <c r="C81" s="384"/>
      <c r="D81" s="384"/>
      <c r="E81" s="46"/>
      <c r="F81" s="46"/>
      <c r="G81" s="46"/>
      <c r="H81" s="46"/>
      <c r="I81" s="152"/>
    </row>
    <row r="82" spans="1:9" ht="15" customHeight="1" hidden="1">
      <c r="A82" s="306" t="s">
        <v>170</v>
      </c>
      <c r="B82" s="286" t="s">
        <v>176</v>
      </c>
      <c r="C82" s="384"/>
      <c r="D82" s="384"/>
      <c r="E82" s="46"/>
      <c r="F82" s="46"/>
      <c r="G82" s="46"/>
      <c r="H82" s="46"/>
      <c r="I82" s="152"/>
    </row>
    <row r="83" spans="1:9" ht="15" customHeight="1" hidden="1">
      <c r="A83" s="659" t="s">
        <v>170</v>
      </c>
      <c r="B83" s="288" t="s">
        <v>384</v>
      </c>
      <c r="C83" s="385"/>
      <c r="D83" s="385"/>
      <c r="E83" s="46"/>
      <c r="F83" s="46"/>
      <c r="G83" s="46"/>
      <c r="H83" s="46"/>
      <c r="I83" s="152"/>
    </row>
    <row r="84" spans="1:9" ht="15" customHeight="1" hidden="1">
      <c r="A84" s="660"/>
      <c r="B84" s="289" t="s">
        <v>385</v>
      </c>
      <c r="C84" s="386"/>
      <c r="D84" s="386"/>
      <c r="E84" s="46"/>
      <c r="F84" s="46"/>
      <c r="G84" s="46"/>
      <c r="H84" s="46"/>
      <c r="I84" s="152"/>
    </row>
    <row r="85" spans="1:9" ht="15" customHeight="1" hidden="1">
      <c r="A85" s="661"/>
      <c r="B85" s="290" t="s">
        <v>178</v>
      </c>
      <c r="C85" s="387" t="s">
        <v>386</v>
      </c>
      <c r="D85" s="396" t="s">
        <v>49</v>
      </c>
      <c r="E85" s="46"/>
      <c r="F85" s="46"/>
      <c r="G85" s="46"/>
      <c r="H85" s="46"/>
      <c r="I85" s="152"/>
    </row>
    <row r="86" spans="1:9" ht="15" customHeight="1" hidden="1">
      <c r="A86" s="662"/>
      <c r="B86" s="292"/>
      <c r="C86" s="383" t="s">
        <v>387</v>
      </c>
      <c r="D86" s="397"/>
      <c r="E86" s="46"/>
      <c r="F86" s="46"/>
      <c r="G86" s="46"/>
      <c r="H86" s="46"/>
      <c r="I86" s="152"/>
    </row>
    <row r="87" spans="1:9" ht="15" customHeight="1" hidden="1">
      <c r="A87" s="304"/>
      <c r="B87" s="293" t="s">
        <v>371</v>
      </c>
      <c r="C87" s="388"/>
      <c r="D87" s="388"/>
      <c r="E87" s="46"/>
      <c r="F87" s="46"/>
      <c r="G87" s="46"/>
      <c r="H87" s="46"/>
      <c r="I87" s="152"/>
    </row>
    <row r="88" spans="1:9" ht="15" customHeight="1" hidden="1">
      <c r="A88" s="306" t="s">
        <v>170</v>
      </c>
      <c r="B88" s="286" t="s">
        <v>180</v>
      </c>
      <c r="C88" s="384"/>
      <c r="D88" s="384"/>
      <c r="E88" s="46"/>
      <c r="F88" s="46"/>
      <c r="G88" s="46"/>
      <c r="H88" s="46"/>
      <c r="I88" s="152"/>
    </row>
    <row r="89" spans="1:9" ht="15" customHeight="1" hidden="1">
      <c r="A89" s="306" t="s">
        <v>170</v>
      </c>
      <c r="B89" s="286" t="s">
        <v>181</v>
      </c>
      <c r="C89" s="384"/>
      <c r="D89" s="384"/>
      <c r="E89" s="46"/>
      <c r="F89" s="46"/>
      <c r="G89" s="46"/>
      <c r="H89" s="46"/>
      <c r="I89" s="152"/>
    </row>
    <row r="90" spans="1:9" ht="15" customHeight="1" hidden="1">
      <c r="A90" s="306" t="s">
        <v>170</v>
      </c>
      <c r="B90" s="286" t="s">
        <v>182</v>
      </c>
      <c r="C90" s="384"/>
      <c r="D90" s="384"/>
      <c r="E90" s="46"/>
      <c r="F90" s="46"/>
      <c r="G90" s="46"/>
      <c r="H90" s="46"/>
      <c r="I90" s="152"/>
    </row>
    <row r="91" spans="1:9" ht="15" customHeight="1" hidden="1">
      <c r="A91" s="304"/>
      <c r="B91" s="286" t="s">
        <v>231</v>
      </c>
      <c r="C91" s="384"/>
      <c r="D91" s="384"/>
      <c r="E91" s="46"/>
      <c r="F91" s="46"/>
      <c r="G91" s="46"/>
      <c r="H91" s="46"/>
      <c r="I91" s="152"/>
    </row>
    <row r="92" spans="1:9" ht="15" customHeight="1" hidden="1">
      <c r="A92" s="304"/>
      <c r="B92" s="286" t="s">
        <v>390</v>
      </c>
      <c r="C92" s="384"/>
      <c r="D92" s="384"/>
      <c r="E92" s="46"/>
      <c r="F92" s="46"/>
      <c r="G92" s="46"/>
      <c r="H92" s="46"/>
      <c r="I92" s="152"/>
    </row>
    <row r="93" spans="1:9" ht="15" customHeight="1" hidden="1">
      <c r="A93" s="304"/>
      <c r="B93" s="286" t="s">
        <v>372</v>
      </c>
      <c r="C93" s="384"/>
      <c r="D93" s="384"/>
      <c r="E93" s="46"/>
      <c r="F93" s="46"/>
      <c r="G93" s="46"/>
      <c r="H93" s="46"/>
      <c r="I93" s="152"/>
    </row>
    <row r="94" spans="1:9" ht="15" customHeight="1" hidden="1">
      <c r="A94" s="306" t="s">
        <v>170</v>
      </c>
      <c r="B94" s="286" t="s">
        <v>197</v>
      </c>
      <c r="C94" s="384"/>
      <c r="D94" s="384"/>
      <c r="E94" s="46"/>
      <c r="F94" s="46"/>
      <c r="G94" s="46"/>
      <c r="H94" s="46"/>
      <c r="I94" s="152"/>
    </row>
    <row r="95" spans="1:9" ht="15" customHeight="1" hidden="1">
      <c r="A95" s="306" t="s">
        <v>170</v>
      </c>
      <c r="B95" s="286" t="s">
        <v>198</v>
      </c>
      <c r="C95" s="384"/>
      <c r="D95" s="384"/>
      <c r="E95" s="46"/>
      <c r="F95" s="46"/>
      <c r="G95" s="46"/>
      <c r="H95" s="46"/>
      <c r="I95" s="152"/>
    </row>
    <row r="96" spans="1:9" ht="15" customHeight="1" hidden="1">
      <c r="A96" s="661"/>
      <c r="B96" s="288" t="s">
        <v>391</v>
      </c>
      <c r="C96" s="385"/>
      <c r="D96" s="385"/>
      <c r="E96" s="46"/>
      <c r="F96" s="46"/>
      <c r="G96" s="46"/>
      <c r="H96" s="46"/>
      <c r="I96" s="152"/>
    </row>
    <row r="97" spans="1:9" ht="15" customHeight="1" hidden="1">
      <c r="A97" s="662"/>
      <c r="B97" s="289" t="s">
        <v>392</v>
      </c>
      <c r="C97" s="386"/>
      <c r="D97" s="386"/>
      <c r="E97" s="46"/>
      <c r="F97" s="46"/>
      <c r="G97" s="46"/>
      <c r="H97" s="46"/>
      <c r="I97" s="152"/>
    </row>
    <row r="98" spans="1:9" ht="15" customHeight="1" hidden="1">
      <c r="A98" s="304"/>
      <c r="B98" s="286" t="s">
        <v>207</v>
      </c>
      <c r="C98" s="384"/>
      <c r="D98" s="384"/>
      <c r="E98" s="46"/>
      <c r="F98" s="46"/>
      <c r="G98" s="46"/>
      <c r="H98" s="46"/>
      <c r="I98" s="152"/>
    </row>
    <row r="99" spans="1:9" ht="15" customHeight="1" hidden="1">
      <c r="A99" s="304"/>
      <c r="B99" s="284" t="s">
        <v>393</v>
      </c>
      <c r="C99" s="383" t="s">
        <v>131</v>
      </c>
      <c r="D99" s="383" t="s">
        <v>208</v>
      </c>
      <c r="E99" s="46"/>
      <c r="F99" s="46"/>
      <c r="G99" s="46"/>
      <c r="H99" s="46"/>
      <c r="I99" s="152"/>
    </row>
    <row r="100" spans="1:9" s="232" customFormat="1" ht="16.5" customHeight="1">
      <c r="A100" s="58"/>
      <c r="B100" s="106" t="s">
        <v>394</v>
      </c>
      <c r="C100" s="264" t="s">
        <v>131</v>
      </c>
      <c r="D100" s="32" t="s">
        <v>49</v>
      </c>
      <c r="E100" s="100">
        <v>2.24</v>
      </c>
      <c r="F100" s="100">
        <v>2.24</v>
      </c>
      <c r="G100" s="100">
        <v>2.24</v>
      </c>
      <c r="H100" s="100">
        <v>2.24</v>
      </c>
      <c r="I100" s="199"/>
    </row>
    <row r="101" spans="1:9" ht="15.75" customHeight="1">
      <c r="A101" s="56"/>
      <c r="B101" s="295" t="s">
        <v>169</v>
      </c>
      <c r="C101" s="267"/>
      <c r="D101" s="267"/>
      <c r="E101" s="34"/>
      <c r="F101" s="34"/>
      <c r="G101" s="34"/>
      <c r="H101" s="34"/>
      <c r="I101" s="205"/>
    </row>
    <row r="102" spans="1:9" ht="18" customHeight="1">
      <c r="A102" s="57" t="s">
        <v>170</v>
      </c>
      <c r="B102" s="644" t="s">
        <v>171</v>
      </c>
      <c r="C102" s="645"/>
      <c r="D102" s="109"/>
      <c r="E102" s="34"/>
      <c r="F102" s="34"/>
      <c r="G102" s="34"/>
      <c r="H102" s="34"/>
      <c r="I102" s="205"/>
    </row>
    <row r="103" spans="1:9" ht="30" customHeight="1">
      <c r="A103" s="57" t="s">
        <v>170</v>
      </c>
      <c r="B103" s="644" t="s">
        <v>172</v>
      </c>
      <c r="C103" s="658"/>
      <c r="D103" s="267"/>
      <c r="E103" s="34"/>
      <c r="F103" s="34"/>
      <c r="G103" s="34"/>
      <c r="H103" s="34"/>
      <c r="I103" s="205"/>
    </row>
    <row r="104" spans="1:9" ht="15.75" customHeight="1">
      <c r="A104" s="57" t="s">
        <v>170</v>
      </c>
      <c r="B104" s="644" t="s">
        <v>173</v>
      </c>
      <c r="C104" s="645"/>
      <c r="D104" s="109"/>
      <c r="E104" s="34"/>
      <c r="F104" s="34"/>
      <c r="G104" s="34"/>
      <c r="H104" s="34"/>
      <c r="I104" s="205"/>
    </row>
    <row r="105" spans="1:9" ht="27" customHeight="1">
      <c r="A105" s="121" t="s">
        <v>170</v>
      </c>
      <c r="B105" s="644" t="s">
        <v>174</v>
      </c>
      <c r="C105" s="645"/>
      <c r="D105" s="109"/>
      <c r="E105" s="34"/>
      <c r="F105" s="34"/>
      <c r="G105" s="34"/>
      <c r="H105" s="34"/>
      <c r="I105" s="205"/>
    </row>
    <row r="106" spans="1:9" ht="15" customHeight="1">
      <c r="A106" s="57" t="s">
        <v>170</v>
      </c>
      <c r="B106" s="644" t="s">
        <v>175</v>
      </c>
      <c r="C106" s="645"/>
      <c r="D106" s="109"/>
      <c r="E106" s="34"/>
      <c r="F106" s="34"/>
      <c r="G106" s="34"/>
      <c r="H106" s="34"/>
      <c r="I106" s="205"/>
    </row>
    <row r="107" spans="1:9" ht="17.25" customHeight="1">
      <c r="A107" s="57" t="s">
        <v>170</v>
      </c>
      <c r="B107" s="644" t="s">
        <v>176</v>
      </c>
      <c r="C107" s="645"/>
      <c r="D107" s="109"/>
      <c r="E107" s="34"/>
      <c r="F107" s="34"/>
      <c r="G107" s="34"/>
      <c r="H107" s="34"/>
      <c r="I107" s="205"/>
    </row>
    <row r="108" spans="1:9" ht="27.75" customHeight="1">
      <c r="A108" s="57" t="s">
        <v>170</v>
      </c>
      <c r="B108" s="644" t="s">
        <v>398</v>
      </c>
      <c r="C108" s="645"/>
      <c r="D108" s="109"/>
      <c r="E108" s="34"/>
      <c r="F108" s="34"/>
      <c r="G108" s="34"/>
      <c r="H108" s="34"/>
      <c r="I108" s="205"/>
    </row>
    <row r="109" spans="1:9" ht="15" customHeight="1">
      <c r="A109" s="608"/>
      <c r="B109" s="649" t="s">
        <v>447</v>
      </c>
      <c r="C109" s="650"/>
      <c r="D109" s="648" t="s">
        <v>49</v>
      </c>
      <c r="E109" s="640">
        <v>5.71</v>
      </c>
      <c r="F109" s="640">
        <v>5.71</v>
      </c>
      <c r="G109" s="640">
        <v>5.71</v>
      </c>
      <c r="H109" s="640">
        <v>5.71</v>
      </c>
      <c r="I109" s="199"/>
    </row>
    <row r="110" spans="1:9" ht="17.25" customHeight="1">
      <c r="A110" s="608"/>
      <c r="B110" s="651"/>
      <c r="C110" s="652"/>
      <c r="D110" s="648"/>
      <c r="E110" s="641"/>
      <c r="F110" s="641"/>
      <c r="G110" s="641"/>
      <c r="H110" s="641"/>
      <c r="I110" s="206"/>
    </row>
    <row r="111" spans="1:9" ht="13.5" customHeight="1">
      <c r="A111" s="56"/>
      <c r="B111" s="656" t="s">
        <v>88</v>
      </c>
      <c r="C111" s="657"/>
      <c r="D111" s="140"/>
      <c r="E111" s="34"/>
      <c r="F111" s="34"/>
      <c r="G111" s="34"/>
      <c r="H111" s="34"/>
      <c r="I111" s="207"/>
    </row>
    <row r="112" spans="1:9" ht="27.75" customHeight="1">
      <c r="A112" s="376" t="s">
        <v>170</v>
      </c>
      <c r="B112" s="644" t="s">
        <v>180</v>
      </c>
      <c r="C112" s="645"/>
      <c r="D112" s="109"/>
      <c r="E112" s="63"/>
      <c r="F112" s="63"/>
      <c r="G112" s="63"/>
      <c r="H112" s="63"/>
      <c r="I112" s="208"/>
    </row>
    <row r="113" spans="1:9" ht="15.75" customHeight="1">
      <c r="A113" s="376" t="s">
        <v>170</v>
      </c>
      <c r="B113" s="646" t="s">
        <v>11</v>
      </c>
      <c r="C113" s="647"/>
      <c r="D113" s="268"/>
      <c r="E113" s="63"/>
      <c r="F113" s="63"/>
      <c r="G113" s="63"/>
      <c r="H113" s="63"/>
      <c r="I113" s="208"/>
    </row>
    <row r="114" spans="1:9" ht="14.25" customHeight="1">
      <c r="A114" s="376" t="s">
        <v>170</v>
      </c>
      <c r="B114" s="644" t="s">
        <v>182</v>
      </c>
      <c r="C114" s="645"/>
      <c r="D114" s="109"/>
      <c r="E114" s="63"/>
      <c r="F114" s="63"/>
      <c r="G114" s="63"/>
      <c r="H114" s="63"/>
      <c r="I114" s="208"/>
    </row>
    <row r="115" spans="1:9" ht="14.25" customHeight="1">
      <c r="A115" s="376" t="s">
        <v>170</v>
      </c>
      <c r="B115" s="646" t="s">
        <v>270</v>
      </c>
      <c r="C115" s="655"/>
      <c r="D115" s="109"/>
      <c r="E115" s="63"/>
      <c r="F115" s="63"/>
      <c r="G115" s="63"/>
      <c r="H115" s="63"/>
      <c r="I115" s="208"/>
    </row>
    <row r="116" spans="1:9" ht="39" customHeight="1">
      <c r="A116" s="376" t="s">
        <v>170</v>
      </c>
      <c r="B116" s="536" t="s">
        <v>231</v>
      </c>
      <c r="C116" s="537"/>
      <c r="D116" s="398"/>
      <c r="E116" s="63"/>
      <c r="F116" s="63"/>
      <c r="G116" s="63"/>
      <c r="H116" s="63"/>
      <c r="I116" s="208"/>
    </row>
    <row r="117" spans="1:9" ht="68.25" customHeight="1">
      <c r="A117" s="376" t="s">
        <v>170</v>
      </c>
      <c r="B117" s="536" t="s">
        <v>196</v>
      </c>
      <c r="C117" s="537"/>
      <c r="D117" s="398"/>
      <c r="E117" s="63"/>
      <c r="F117" s="63"/>
      <c r="G117" s="63"/>
      <c r="H117" s="63"/>
      <c r="I117" s="208"/>
    </row>
    <row r="118" spans="1:9" ht="67.5" customHeight="1">
      <c r="A118" s="376" t="s">
        <v>170</v>
      </c>
      <c r="B118" s="536" t="s">
        <v>233</v>
      </c>
      <c r="C118" s="537"/>
      <c r="D118" s="398"/>
      <c r="E118" s="63"/>
      <c r="F118" s="63"/>
      <c r="G118" s="63"/>
      <c r="H118" s="63"/>
      <c r="I118" s="208"/>
    </row>
    <row r="119" spans="1:9" ht="16.5" customHeight="1">
      <c r="A119" s="376" t="s">
        <v>170</v>
      </c>
      <c r="B119" s="644" t="s">
        <v>332</v>
      </c>
      <c r="C119" s="658"/>
      <c r="D119" s="109"/>
      <c r="E119" s="63"/>
      <c r="F119" s="63"/>
      <c r="G119" s="63"/>
      <c r="H119" s="63"/>
      <c r="I119" s="208"/>
    </row>
    <row r="120" spans="1:9" ht="16.5" customHeight="1">
      <c r="A120" s="376" t="s">
        <v>170</v>
      </c>
      <c r="B120" s="646" t="s">
        <v>5</v>
      </c>
      <c r="C120" s="655"/>
      <c r="D120" s="109"/>
      <c r="E120" s="63"/>
      <c r="F120" s="63"/>
      <c r="G120" s="63"/>
      <c r="H120" s="63"/>
      <c r="I120" s="208"/>
    </row>
    <row r="121" spans="1:9" ht="16.5" customHeight="1">
      <c r="A121" s="376" t="s">
        <v>170</v>
      </c>
      <c r="B121" s="644" t="s">
        <v>399</v>
      </c>
      <c r="C121" s="658"/>
      <c r="D121" s="109"/>
      <c r="E121" s="63"/>
      <c r="F121" s="63"/>
      <c r="G121" s="63"/>
      <c r="H121" s="63"/>
      <c r="I121" s="208"/>
    </row>
    <row r="122" spans="1:9" ht="18" customHeight="1">
      <c r="A122" s="376" t="s">
        <v>170</v>
      </c>
      <c r="B122" s="644" t="s">
        <v>220</v>
      </c>
      <c r="C122" s="645"/>
      <c r="D122" s="109"/>
      <c r="E122" s="63"/>
      <c r="F122" s="63"/>
      <c r="G122" s="63"/>
      <c r="H122" s="63"/>
      <c r="I122" s="208"/>
    </row>
    <row r="123" spans="1:9" ht="29.25" customHeight="1">
      <c r="A123" s="376" t="s">
        <v>170</v>
      </c>
      <c r="B123" s="549" t="s">
        <v>334</v>
      </c>
      <c r="C123" s="550"/>
      <c r="D123" s="109"/>
      <c r="E123" s="63"/>
      <c r="F123" s="63"/>
      <c r="G123" s="63"/>
      <c r="H123" s="63"/>
      <c r="I123" s="208"/>
    </row>
    <row r="124" spans="1:10" ht="27.75" customHeight="1">
      <c r="A124" s="56"/>
      <c r="B124" s="120" t="s">
        <v>448</v>
      </c>
      <c r="C124" s="32" t="s">
        <v>131</v>
      </c>
      <c r="D124" s="32" t="s">
        <v>49</v>
      </c>
      <c r="E124" s="402">
        <f>E125+E126+E127+E128+E129+E130</f>
        <v>4.4</v>
      </c>
      <c r="F124" s="402">
        <f>F125+F126+F127+F128+F129+F130</f>
        <v>3.4</v>
      </c>
      <c r="G124" s="402">
        <f>G125+G126+G127+G128+G129+G130</f>
        <v>4.4</v>
      </c>
      <c r="H124" s="402">
        <f>H125+H126+H127+H128+H129+H130</f>
        <v>3.4</v>
      </c>
      <c r="I124" s="199"/>
      <c r="J124" s="34"/>
    </row>
    <row r="125" spans="1:10" ht="15" customHeight="1">
      <c r="A125" s="56"/>
      <c r="B125" s="394" t="s">
        <v>259</v>
      </c>
      <c r="C125" s="32" t="s">
        <v>131</v>
      </c>
      <c r="D125" s="139" t="s">
        <v>49</v>
      </c>
      <c r="E125" s="403">
        <v>2.96</v>
      </c>
      <c r="F125" s="403">
        <v>2.96</v>
      </c>
      <c r="G125" s="403">
        <v>2.96</v>
      </c>
      <c r="H125" s="403">
        <v>2.96</v>
      </c>
      <c r="I125" s="199"/>
      <c r="J125" s="205"/>
    </row>
    <row r="126" spans="1:10" ht="16.5" customHeight="1">
      <c r="A126" s="56"/>
      <c r="B126" s="395" t="s">
        <v>266</v>
      </c>
      <c r="C126" s="32" t="s">
        <v>131</v>
      </c>
      <c r="D126" s="32" t="s">
        <v>49</v>
      </c>
      <c r="E126" s="403">
        <v>0.37</v>
      </c>
      <c r="F126" s="403">
        <v>0.37</v>
      </c>
      <c r="G126" s="403">
        <v>0.37</v>
      </c>
      <c r="H126" s="403">
        <v>0.37</v>
      </c>
      <c r="I126" s="199"/>
      <c r="J126" s="205"/>
    </row>
    <row r="127" spans="1:10" ht="23.25" customHeight="1">
      <c r="A127" s="56"/>
      <c r="B127" s="395" t="s">
        <v>260</v>
      </c>
      <c r="C127" s="32" t="s">
        <v>56</v>
      </c>
      <c r="D127" s="32" t="s">
        <v>49</v>
      </c>
      <c r="E127" s="403">
        <v>0.07</v>
      </c>
      <c r="F127" s="403">
        <v>0.07</v>
      </c>
      <c r="G127" s="403">
        <v>0.07</v>
      </c>
      <c r="H127" s="403">
        <v>0.07</v>
      </c>
      <c r="I127" s="199"/>
      <c r="J127" s="205"/>
    </row>
    <row r="128" spans="1:10" ht="18" customHeight="1">
      <c r="A128" s="56"/>
      <c r="B128" s="395" t="s">
        <v>281</v>
      </c>
      <c r="C128" s="32" t="s">
        <v>131</v>
      </c>
      <c r="D128" s="32" t="s">
        <v>49</v>
      </c>
      <c r="E128" s="403">
        <v>0.26</v>
      </c>
      <c r="F128" s="403"/>
      <c r="G128" s="403">
        <v>0.26</v>
      </c>
      <c r="H128" s="403"/>
      <c r="I128" s="199"/>
      <c r="J128" s="205"/>
    </row>
    <row r="129" spans="1:10" ht="22.5" customHeight="1">
      <c r="A129" s="56"/>
      <c r="B129" s="395" t="s">
        <v>282</v>
      </c>
      <c r="C129" s="32" t="s">
        <v>56</v>
      </c>
      <c r="D129" s="32" t="s">
        <v>49</v>
      </c>
      <c r="E129" s="403">
        <v>0.24</v>
      </c>
      <c r="F129" s="403"/>
      <c r="G129" s="403">
        <v>0.24</v>
      </c>
      <c r="H129" s="403"/>
      <c r="I129" s="199"/>
      <c r="J129" s="205"/>
    </row>
    <row r="130" spans="1:10" ht="27" customHeight="1">
      <c r="A130" s="56"/>
      <c r="B130" s="395" t="s">
        <v>283</v>
      </c>
      <c r="C130" s="32" t="s">
        <v>89</v>
      </c>
      <c r="D130" s="32" t="s">
        <v>49</v>
      </c>
      <c r="E130" s="402">
        <v>0.5</v>
      </c>
      <c r="F130" s="402"/>
      <c r="G130" s="402">
        <v>0.5</v>
      </c>
      <c r="H130" s="403"/>
      <c r="I130" s="199"/>
      <c r="J130" s="205"/>
    </row>
    <row r="131" spans="1:9" ht="66.75" customHeight="1">
      <c r="A131" s="377"/>
      <c r="B131" s="296" t="s">
        <v>249</v>
      </c>
      <c r="C131" s="371">
        <v>2012</v>
      </c>
      <c r="D131" s="371" t="s">
        <v>49</v>
      </c>
      <c r="E131" s="636" t="s">
        <v>248</v>
      </c>
      <c r="F131" s="637"/>
      <c r="G131" s="636" t="s">
        <v>248</v>
      </c>
      <c r="H131" s="637"/>
      <c r="I131" s="199"/>
    </row>
    <row r="132" spans="1:9" s="259" customFormat="1" ht="15.75" customHeight="1">
      <c r="A132" s="378"/>
      <c r="B132" s="307"/>
      <c r="C132" s="389"/>
      <c r="D132" s="399"/>
      <c r="E132" s="257"/>
      <c r="F132" s="257"/>
      <c r="G132" s="257"/>
      <c r="H132" s="258"/>
      <c r="I132" s="258"/>
    </row>
    <row r="133" spans="1:9" s="79" customFormat="1" ht="15">
      <c r="A133" s="152"/>
      <c r="B133" s="137" t="s">
        <v>412</v>
      </c>
      <c r="C133" s="137" t="s">
        <v>205</v>
      </c>
      <c r="D133" s="146"/>
      <c r="E133" s="260"/>
      <c r="F133" s="260"/>
      <c r="G133" s="260"/>
      <c r="H133" s="260"/>
      <c r="I133" s="260"/>
    </row>
    <row r="134" ht="15">
      <c r="B134" s="42"/>
    </row>
    <row r="135" ht="15">
      <c r="B135" s="42"/>
    </row>
    <row r="138" spans="5:7" ht="15">
      <c r="E138" s="210"/>
      <c r="F138" s="210"/>
      <c r="G138" s="210"/>
    </row>
    <row r="140" spans="5:7" ht="15">
      <c r="E140" s="210"/>
      <c r="F140" s="210"/>
      <c r="G140" s="210"/>
    </row>
    <row r="142" spans="5:7" ht="15">
      <c r="E142" s="210"/>
      <c r="F142" s="210"/>
      <c r="G142" s="210"/>
    </row>
    <row r="143" spans="5:7" ht="15">
      <c r="E143" s="210"/>
      <c r="F143" s="210"/>
      <c r="G143" s="210"/>
    </row>
  </sheetData>
  <sheetProtection/>
  <mergeCells count="52">
    <mergeCell ref="B121:C121"/>
    <mergeCell ref="B122:C122"/>
    <mergeCell ref="B123:C123"/>
    <mergeCell ref="A109:A110"/>
    <mergeCell ref="B116:C116"/>
    <mergeCell ref="B117:C117"/>
    <mergeCell ref="B118:C118"/>
    <mergeCell ref="B119:C119"/>
    <mergeCell ref="B112:C112"/>
    <mergeCell ref="B114:C114"/>
    <mergeCell ref="A83:A84"/>
    <mergeCell ref="D23:D24"/>
    <mergeCell ref="A85:A86"/>
    <mergeCell ref="A96:A97"/>
    <mergeCell ref="I21:I22"/>
    <mergeCell ref="J21:J22"/>
    <mergeCell ref="B120:C120"/>
    <mergeCell ref="B115:C115"/>
    <mergeCell ref="F21:F22"/>
    <mergeCell ref="B111:C111"/>
    <mergeCell ref="B102:C102"/>
    <mergeCell ref="B103:C103"/>
    <mergeCell ref="H109:H110"/>
    <mergeCell ref="H21:H22"/>
    <mergeCell ref="B4:D4"/>
    <mergeCell ref="D21:D22"/>
    <mergeCell ref="B107:C107"/>
    <mergeCell ref="B113:C113"/>
    <mergeCell ref="B104:C104"/>
    <mergeCell ref="B105:C105"/>
    <mergeCell ref="B106:C106"/>
    <mergeCell ref="B108:C108"/>
    <mergeCell ref="D109:D110"/>
    <mergeCell ref="B109:C110"/>
    <mergeCell ref="A5:A6"/>
    <mergeCell ref="B5:B6"/>
    <mergeCell ref="C5:C6"/>
    <mergeCell ref="D5:D6"/>
    <mergeCell ref="E5:F5"/>
    <mergeCell ref="E109:E110"/>
    <mergeCell ref="F109:F110"/>
    <mergeCell ref="G109:G110"/>
    <mergeCell ref="K2:L2"/>
    <mergeCell ref="E131:F131"/>
    <mergeCell ref="G131:H131"/>
    <mergeCell ref="E23:E24"/>
    <mergeCell ref="F23:F24"/>
    <mergeCell ref="G23:G24"/>
    <mergeCell ref="H23:H24"/>
    <mergeCell ref="E21:E22"/>
    <mergeCell ref="G21:G22"/>
    <mergeCell ref="G5:H5"/>
  </mergeCells>
  <printOptions/>
  <pageMargins left="0.1968503937007874" right="0" top="0" bottom="0" header="0.5118110236220472" footer="0.5118110236220472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114"/>
  <sheetViews>
    <sheetView zoomScale="75" zoomScaleNormal="75" zoomScalePageLayoutView="0" workbookViewId="0" topLeftCell="A58">
      <selection activeCell="K20" sqref="K20"/>
    </sheetView>
  </sheetViews>
  <sheetFormatPr defaultColWidth="86.57421875" defaultRowHeight="15" customHeight="1"/>
  <cols>
    <col min="1" max="1" width="5.8515625" style="42" customWidth="1"/>
    <col min="2" max="2" width="82.57421875" style="24" customWidth="1"/>
    <col min="3" max="3" width="14.57421875" style="24" customWidth="1"/>
    <col min="4" max="4" width="11.00390625" style="68" customWidth="1"/>
    <col min="5" max="5" width="11.28125" style="68" customWidth="1"/>
    <col min="6" max="6" width="12.421875" style="68" customWidth="1"/>
    <col min="7" max="7" width="12.28125" style="68" customWidth="1"/>
    <col min="8" max="8" width="12.140625" style="17" customWidth="1"/>
    <col min="9" max="9" width="8.8515625" style="17" customWidth="1"/>
    <col min="10" max="10" width="5.28125" style="17" customWidth="1"/>
    <col min="11" max="11" width="4.7109375" style="17" customWidth="1"/>
    <col min="12" max="12" width="4.140625" style="17" customWidth="1"/>
    <col min="13" max="13" width="3.28125" style="17" customWidth="1"/>
    <col min="14" max="14" width="1.57421875" style="17" customWidth="1"/>
    <col min="15" max="15" width="2.00390625" style="17" customWidth="1"/>
    <col min="16" max="16" width="6.00390625" style="17" customWidth="1"/>
    <col min="17" max="17" width="7.28125" style="17" customWidth="1"/>
    <col min="18" max="18" width="7.140625" style="17" customWidth="1"/>
    <col min="19" max="19" width="7.00390625" style="17" customWidth="1"/>
    <col min="20" max="20" width="5.28125" style="17" customWidth="1"/>
    <col min="21" max="21" width="2.7109375" style="17" customWidth="1"/>
    <col min="22" max="22" width="3.57421875" style="17" customWidth="1"/>
    <col min="23" max="23" width="3.7109375" style="17" customWidth="1"/>
    <col min="24" max="24" width="0.42578125" style="17" customWidth="1"/>
    <col min="25" max="25" width="5.8515625" style="17" customWidth="1"/>
    <col min="26" max="31" width="86.57421875" style="17" customWidth="1"/>
    <col min="32" max="32" width="8.140625" style="17" customWidth="1"/>
    <col min="33" max="33" width="13.8515625" style="17" customWidth="1"/>
    <col min="34" max="34" width="5.421875" style="17" customWidth="1"/>
    <col min="35" max="35" width="6.00390625" style="17" customWidth="1"/>
    <col min="36" max="36" width="7.8515625" style="17" customWidth="1"/>
    <col min="37" max="37" width="8.421875" style="17" customWidth="1"/>
    <col min="38" max="38" width="7.7109375" style="17" customWidth="1"/>
    <col min="39" max="39" width="5.8515625" style="17" customWidth="1"/>
    <col min="40" max="40" width="4.7109375" style="17" customWidth="1"/>
    <col min="41" max="41" width="4.140625" style="17" customWidth="1"/>
    <col min="42" max="42" width="5.421875" style="17" customWidth="1"/>
    <col min="43" max="43" width="4.8515625" style="17" customWidth="1"/>
    <col min="44" max="44" width="5.57421875" style="17" customWidth="1"/>
    <col min="45" max="46" width="4.28125" style="17" customWidth="1"/>
    <col min="47" max="47" width="3.7109375" style="17" customWidth="1"/>
    <col min="48" max="16384" width="86.57421875" style="17" customWidth="1"/>
  </cols>
  <sheetData>
    <row r="1" spans="3:9" ht="15" customHeight="1">
      <c r="C1" s="159" t="s">
        <v>320</v>
      </c>
      <c r="D1" s="149"/>
      <c r="E1" s="24"/>
      <c r="F1" s="24"/>
      <c r="G1" s="24"/>
      <c r="I1" s="159"/>
    </row>
    <row r="2" spans="3:9" ht="15" customHeight="1">
      <c r="C2" s="159" t="s">
        <v>81</v>
      </c>
      <c r="D2" s="149"/>
      <c r="E2" s="24"/>
      <c r="F2" s="24"/>
      <c r="G2" s="24"/>
      <c r="I2" s="159"/>
    </row>
    <row r="3" spans="3:4" ht="12" customHeight="1">
      <c r="C3" s="317"/>
      <c r="D3" s="317"/>
    </row>
    <row r="4" spans="1:4" ht="64.5" customHeight="1" hidden="1">
      <c r="A4" s="539" t="s">
        <v>356</v>
      </c>
      <c r="B4" s="539"/>
      <c r="C4" s="539"/>
      <c r="D4" s="539"/>
    </row>
    <row r="5" spans="1:4" ht="57.75" customHeight="1">
      <c r="A5" s="671" t="s">
        <v>345</v>
      </c>
      <c r="B5" s="671"/>
      <c r="C5" s="671"/>
      <c r="D5" s="671"/>
    </row>
    <row r="6" spans="1:8" ht="24" customHeight="1">
      <c r="A6" s="552" t="s">
        <v>45</v>
      </c>
      <c r="B6" s="571" t="s">
        <v>46</v>
      </c>
      <c r="C6" s="633" t="s">
        <v>47</v>
      </c>
      <c r="D6" s="669" t="s">
        <v>48</v>
      </c>
      <c r="E6" s="638" t="s">
        <v>410</v>
      </c>
      <c r="F6" s="639"/>
      <c r="G6" s="586" t="s">
        <v>74</v>
      </c>
      <c r="H6" s="586"/>
    </row>
    <row r="7" spans="1:8" ht="43.5" customHeight="1">
      <c r="A7" s="540"/>
      <c r="B7" s="573"/>
      <c r="C7" s="634"/>
      <c r="D7" s="670"/>
      <c r="E7" s="502" t="s">
        <v>95</v>
      </c>
      <c r="F7" s="502" t="s">
        <v>96</v>
      </c>
      <c r="G7" s="502" t="s">
        <v>95</v>
      </c>
      <c r="H7" s="502" t="s">
        <v>96</v>
      </c>
    </row>
    <row r="8" spans="1:8" ht="19.5" customHeight="1">
      <c r="A8" s="313"/>
      <c r="B8" s="138" t="s">
        <v>203</v>
      </c>
      <c r="C8" s="242"/>
      <c r="D8" s="33" t="s">
        <v>49</v>
      </c>
      <c r="E8" s="176">
        <v>15.82</v>
      </c>
      <c r="F8" s="176">
        <v>15.82</v>
      </c>
      <c r="G8" s="176">
        <v>15.99</v>
      </c>
      <c r="H8" s="33">
        <v>15.99</v>
      </c>
    </row>
    <row r="9" spans="1:8" ht="19.5" customHeight="1">
      <c r="A9" s="313"/>
      <c r="B9" s="145" t="s">
        <v>337</v>
      </c>
      <c r="C9" s="242"/>
      <c r="D9" s="310" t="s">
        <v>318</v>
      </c>
      <c r="E9" s="404">
        <f>E10/E8-100%</f>
        <v>0.11441213653603022</v>
      </c>
      <c r="F9" s="404">
        <f>F10/F8-100%</f>
        <v>0.0701643489254109</v>
      </c>
      <c r="G9" s="404">
        <f>G10/G8-100%</f>
        <v>0.11382113821138207</v>
      </c>
      <c r="H9" s="406">
        <f>H10/H8-100%</f>
        <v>0.07004377736085043</v>
      </c>
    </row>
    <row r="10" spans="1:9" ht="15.75" customHeight="1">
      <c r="A10" s="58"/>
      <c r="B10" s="138" t="s">
        <v>202</v>
      </c>
      <c r="C10" s="49"/>
      <c r="D10" s="33" t="s">
        <v>49</v>
      </c>
      <c r="E10" s="151">
        <f>E13+E14+E15+E17+E18+E20+E21+E22+E24+E25+E30+E31+E32+E33+E35+E36+E37+E38+E39+E42+E46+E47+E48+E49+E73+E82+E97+E44+E27+E40</f>
        <v>17.63</v>
      </c>
      <c r="F10" s="151">
        <f>F13+F14+F15+F17+F18+F20+F21+F22+F24+F25+F30+F31+F32+F33+F35+F36+F37+F38+F39+F42+F46+F47+F48+F49+F73+F82+F97+F44+F27+F40</f>
        <v>16.93</v>
      </c>
      <c r="G10" s="151">
        <f>G13+G14+G15+G17+G18+G20+G21+G22+G24+G25+G30+G31+G32+G33+G35+G36+G37+G38+G39+G42+G46+G47+G48+G49+G73+G82+G97+G44+G27+G40</f>
        <v>17.81</v>
      </c>
      <c r="H10" s="45">
        <f>H13+H14+H15+H17+H18+H20+H21+H22+H24+H25+H30+H31+H32+H33+H35+H36+H37+H38+H39+H42+H46+H47+H48+H49+H73+H82+H97+H44+H27+H40</f>
        <v>17.11</v>
      </c>
      <c r="I10" s="21"/>
    </row>
    <row r="11" spans="1:8" ht="16.5" customHeight="1">
      <c r="A11" s="58"/>
      <c r="B11" s="39" t="s">
        <v>254</v>
      </c>
      <c r="C11" s="49"/>
      <c r="D11" s="64"/>
      <c r="E11" s="168"/>
      <c r="F11" s="168"/>
      <c r="G11" s="168"/>
      <c r="H11" s="55"/>
    </row>
    <row r="12" spans="1:8" ht="16.5" customHeight="1">
      <c r="A12" s="350" t="s">
        <v>50</v>
      </c>
      <c r="B12" s="39" t="s">
        <v>221</v>
      </c>
      <c r="C12" s="49"/>
      <c r="D12" s="64"/>
      <c r="E12" s="168"/>
      <c r="F12" s="168"/>
      <c r="G12" s="168"/>
      <c r="H12" s="55"/>
    </row>
    <row r="13" spans="1:8" ht="24" customHeight="1">
      <c r="A13" s="121" t="s">
        <v>51</v>
      </c>
      <c r="B13" s="49" t="s">
        <v>431</v>
      </c>
      <c r="C13" s="139" t="s">
        <v>56</v>
      </c>
      <c r="D13" s="50" t="s">
        <v>49</v>
      </c>
      <c r="E13" s="314">
        <v>0.274</v>
      </c>
      <c r="F13" s="314">
        <v>0.274</v>
      </c>
      <c r="G13" s="314">
        <v>0.274</v>
      </c>
      <c r="H13" s="61">
        <v>0.274</v>
      </c>
    </row>
    <row r="14" spans="1:8" ht="30" customHeight="1">
      <c r="A14" s="121" t="s">
        <v>54</v>
      </c>
      <c r="B14" s="49" t="s">
        <v>52</v>
      </c>
      <c r="C14" s="139" t="s">
        <v>66</v>
      </c>
      <c r="D14" s="50" t="s">
        <v>49</v>
      </c>
      <c r="E14" s="315">
        <v>0.02</v>
      </c>
      <c r="F14" s="315">
        <v>0.02</v>
      </c>
      <c r="G14" s="315">
        <v>0.02</v>
      </c>
      <c r="H14" s="318">
        <v>0.02</v>
      </c>
    </row>
    <row r="15" spans="1:8" ht="23.25" customHeight="1" hidden="1">
      <c r="A15" s="121" t="s">
        <v>222</v>
      </c>
      <c r="B15" s="49" t="s">
        <v>55</v>
      </c>
      <c r="C15" s="139" t="s">
        <v>56</v>
      </c>
      <c r="D15" s="50" t="s">
        <v>49</v>
      </c>
      <c r="E15" s="315"/>
      <c r="F15" s="315"/>
      <c r="G15" s="315"/>
      <c r="H15" s="318"/>
    </row>
    <row r="16" spans="1:8" s="18" customFormat="1" ht="13.5" customHeight="1">
      <c r="A16" s="350" t="s">
        <v>57</v>
      </c>
      <c r="B16" s="39" t="s">
        <v>58</v>
      </c>
      <c r="C16" s="140"/>
      <c r="D16" s="64"/>
      <c r="E16" s="169"/>
      <c r="F16" s="169"/>
      <c r="G16" s="169"/>
      <c r="H16" s="97"/>
    </row>
    <row r="17" spans="1:8" ht="52.5" customHeight="1">
      <c r="A17" s="121" t="s">
        <v>59</v>
      </c>
      <c r="B17" s="56" t="s">
        <v>310</v>
      </c>
      <c r="C17" s="32" t="s">
        <v>56</v>
      </c>
      <c r="D17" s="31" t="s">
        <v>49</v>
      </c>
      <c r="E17" s="150">
        <v>0.08</v>
      </c>
      <c r="F17" s="150">
        <v>0.08</v>
      </c>
      <c r="G17" s="150">
        <v>0.08</v>
      </c>
      <c r="H17" s="34">
        <v>0.08</v>
      </c>
    </row>
    <row r="18" spans="1:8" ht="26.25" customHeight="1">
      <c r="A18" s="121" t="s">
        <v>60</v>
      </c>
      <c r="B18" s="49" t="s">
        <v>120</v>
      </c>
      <c r="C18" s="32" t="s">
        <v>56</v>
      </c>
      <c r="D18" s="31" t="s">
        <v>49</v>
      </c>
      <c r="E18" s="150">
        <v>0.011</v>
      </c>
      <c r="F18" s="150">
        <v>0.011</v>
      </c>
      <c r="G18" s="150">
        <v>0.011</v>
      </c>
      <c r="H18" s="34">
        <v>0.011</v>
      </c>
    </row>
    <row r="19" spans="1:8" s="18" customFormat="1" ht="28.5" customHeight="1">
      <c r="A19" s="350" t="s">
        <v>61</v>
      </c>
      <c r="B19" s="39" t="s">
        <v>268</v>
      </c>
      <c r="C19" s="26"/>
      <c r="D19" s="33"/>
      <c r="E19" s="169"/>
      <c r="F19" s="169"/>
      <c r="G19" s="169"/>
      <c r="H19" s="97"/>
    </row>
    <row r="20" spans="1:8" ht="28.5" customHeight="1">
      <c r="A20" s="121" t="s">
        <v>63</v>
      </c>
      <c r="B20" s="49" t="s">
        <v>69</v>
      </c>
      <c r="C20" s="32" t="s">
        <v>66</v>
      </c>
      <c r="D20" s="31" t="s">
        <v>49</v>
      </c>
      <c r="E20" s="314">
        <v>0.04</v>
      </c>
      <c r="F20" s="314">
        <v>0.04</v>
      </c>
      <c r="G20" s="314">
        <v>0.04</v>
      </c>
      <c r="H20" s="61">
        <v>0.04</v>
      </c>
    </row>
    <row r="21" spans="1:8" ht="16.5" customHeight="1">
      <c r="A21" s="121" t="s">
        <v>64</v>
      </c>
      <c r="B21" s="49" t="s">
        <v>65</v>
      </c>
      <c r="C21" s="139" t="s">
        <v>66</v>
      </c>
      <c r="D21" s="50" t="s">
        <v>49</v>
      </c>
      <c r="E21" s="314">
        <v>0.007</v>
      </c>
      <c r="F21" s="314">
        <v>0.007</v>
      </c>
      <c r="G21" s="314">
        <v>0.007</v>
      </c>
      <c r="H21" s="61">
        <v>0.007</v>
      </c>
    </row>
    <row r="22" spans="1:8" ht="46.5" customHeight="1">
      <c r="A22" s="121" t="s">
        <v>67</v>
      </c>
      <c r="B22" s="49" t="s">
        <v>299</v>
      </c>
      <c r="C22" s="139" t="s">
        <v>68</v>
      </c>
      <c r="D22" s="578" t="s">
        <v>49</v>
      </c>
      <c r="E22" s="663">
        <v>0.64</v>
      </c>
      <c r="F22" s="663">
        <v>0.64</v>
      </c>
      <c r="G22" s="666">
        <v>0.64</v>
      </c>
      <c r="H22" s="665">
        <v>0.64</v>
      </c>
    </row>
    <row r="23" spans="1:8" ht="40.5" customHeight="1">
      <c r="A23" s="121" t="s">
        <v>76</v>
      </c>
      <c r="B23" s="49" t="s">
        <v>411</v>
      </c>
      <c r="C23" s="139" t="s">
        <v>351</v>
      </c>
      <c r="D23" s="578"/>
      <c r="E23" s="664"/>
      <c r="F23" s="664"/>
      <c r="G23" s="667"/>
      <c r="H23" s="665"/>
    </row>
    <row r="24" spans="1:8" ht="29.25" customHeight="1">
      <c r="A24" s="121" t="s">
        <v>273</v>
      </c>
      <c r="B24" s="153" t="s">
        <v>338</v>
      </c>
      <c r="C24" s="32" t="s">
        <v>307</v>
      </c>
      <c r="D24" s="31" t="s">
        <v>49</v>
      </c>
      <c r="E24" s="316">
        <v>3.16</v>
      </c>
      <c r="F24" s="316">
        <v>3.16</v>
      </c>
      <c r="G24" s="316">
        <v>3.16</v>
      </c>
      <c r="H24" s="43">
        <v>3.16</v>
      </c>
    </row>
    <row r="25" spans="1:8" ht="0.75" customHeight="1" hidden="1">
      <c r="A25" s="121" t="s">
        <v>78</v>
      </c>
      <c r="B25" s="49" t="s">
        <v>253</v>
      </c>
      <c r="C25" s="213" t="s">
        <v>56</v>
      </c>
      <c r="D25" s="50" t="s">
        <v>49</v>
      </c>
      <c r="E25" s="316"/>
      <c r="F25" s="316"/>
      <c r="G25" s="316"/>
      <c r="H25" s="43"/>
    </row>
    <row r="26" spans="1:8" ht="19.5" customHeight="1">
      <c r="A26" s="121" t="s">
        <v>279</v>
      </c>
      <c r="B26" s="49" t="s">
        <v>275</v>
      </c>
      <c r="C26" s="213"/>
      <c r="D26" s="50"/>
      <c r="E26" s="316"/>
      <c r="F26" s="316"/>
      <c r="G26" s="316"/>
      <c r="H26" s="43"/>
    </row>
    <row r="27" spans="1:8" ht="24.75" customHeight="1">
      <c r="A27" s="160" t="s">
        <v>317</v>
      </c>
      <c r="B27" s="194" t="s">
        <v>396</v>
      </c>
      <c r="C27" s="220" t="s">
        <v>286</v>
      </c>
      <c r="D27" s="32" t="s">
        <v>49</v>
      </c>
      <c r="E27" s="316">
        <v>0.033</v>
      </c>
      <c r="F27" s="316">
        <v>0.033</v>
      </c>
      <c r="G27" s="316">
        <v>0.033</v>
      </c>
      <c r="H27" s="43">
        <v>0.033</v>
      </c>
    </row>
    <row r="28" spans="1:8" ht="27.75" customHeight="1">
      <c r="A28" s="56"/>
      <c r="B28" s="39" t="s">
        <v>442</v>
      </c>
      <c r="C28" s="109"/>
      <c r="D28" s="69"/>
      <c r="E28" s="171"/>
      <c r="F28" s="171"/>
      <c r="G28" s="171"/>
      <c r="H28" s="98"/>
    </row>
    <row r="29" spans="1:8" s="18" customFormat="1" ht="16.5" customHeight="1">
      <c r="A29" s="350" t="s">
        <v>98</v>
      </c>
      <c r="B29" s="39" t="s">
        <v>99</v>
      </c>
      <c r="C29" s="140"/>
      <c r="D29" s="64"/>
      <c r="E29" s="169"/>
      <c r="F29" s="169"/>
      <c r="G29" s="169"/>
      <c r="H29" s="97"/>
    </row>
    <row r="30" spans="1:8" ht="45.75" customHeight="1">
      <c r="A30" s="121" t="s">
        <v>100</v>
      </c>
      <c r="B30" s="49" t="s">
        <v>405</v>
      </c>
      <c r="C30" s="139" t="s">
        <v>42</v>
      </c>
      <c r="D30" s="31" t="s">
        <v>49</v>
      </c>
      <c r="E30" s="150">
        <v>0.014</v>
      </c>
      <c r="F30" s="150">
        <v>0.014</v>
      </c>
      <c r="G30" s="150">
        <v>0.014</v>
      </c>
      <c r="H30" s="34">
        <v>0.014</v>
      </c>
    </row>
    <row r="31" spans="1:8" ht="28.5" customHeight="1">
      <c r="A31" s="121" t="s">
        <v>101</v>
      </c>
      <c r="B31" s="49" t="s">
        <v>227</v>
      </c>
      <c r="C31" s="139" t="s">
        <v>66</v>
      </c>
      <c r="D31" s="31" t="s">
        <v>49</v>
      </c>
      <c r="E31" s="154">
        <v>1.51</v>
      </c>
      <c r="F31" s="154">
        <v>1.51</v>
      </c>
      <c r="G31" s="154">
        <v>1.51</v>
      </c>
      <c r="H31" s="156">
        <v>1.51</v>
      </c>
    </row>
    <row r="32" spans="1:8" ht="24.75" customHeight="1">
      <c r="A32" s="121" t="s">
        <v>103</v>
      </c>
      <c r="B32" s="49" t="s">
        <v>242</v>
      </c>
      <c r="C32" s="139" t="s">
        <v>56</v>
      </c>
      <c r="D32" s="31" t="s">
        <v>49</v>
      </c>
      <c r="E32" s="150">
        <v>0.005</v>
      </c>
      <c r="F32" s="150">
        <v>0.005</v>
      </c>
      <c r="G32" s="150">
        <v>0.005</v>
      </c>
      <c r="H32" s="34">
        <v>0.005</v>
      </c>
    </row>
    <row r="33" spans="1:8" ht="22.5" customHeight="1">
      <c r="A33" s="121" t="s">
        <v>104</v>
      </c>
      <c r="B33" s="49" t="s">
        <v>105</v>
      </c>
      <c r="C33" s="139" t="s">
        <v>56</v>
      </c>
      <c r="D33" s="31" t="s">
        <v>49</v>
      </c>
      <c r="E33" s="150">
        <v>0.013</v>
      </c>
      <c r="F33" s="150">
        <v>0.013</v>
      </c>
      <c r="G33" s="150">
        <v>0.013</v>
      </c>
      <c r="H33" s="34">
        <v>0.013</v>
      </c>
    </row>
    <row r="34" spans="1:8" s="18" customFormat="1" ht="21" customHeight="1">
      <c r="A34" s="350" t="s">
        <v>106</v>
      </c>
      <c r="B34" s="39" t="s">
        <v>107</v>
      </c>
      <c r="C34" s="140"/>
      <c r="D34" s="33"/>
      <c r="E34" s="169"/>
      <c r="F34" s="169"/>
      <c r="G34" s="169"/>
      <c r="H34" s="97"/>
    </row>
    <row r="35" spans="1:8" ht="24" customHeight="1">
      <c r="A35" s="121" t="s">
        <v>108</v>
      </c>
      <c r="B35" s="49" t="s">
        <v>429</v>
      </c>
      <c r="C35" s="139" t="s">
        <v>56</v>
      </c>
      <c r="D35" s="31" t="s">
        <v>49</v>
      </c>
      <c r="E35" s="150">
        <v>0.013</v>
      </c>
      <c r="F35" s="150">
        <v>0.013</v>
      </c>
      <c r="G35" s="150">
        <v>0.013</v>
      </c>
      <c r="H35" s="34">
        <v>0.013</v>
      </c>
    </row>
    <row r="36" spans="1:8" ht="30" customHeight="1">
      <c r="A36" s="121" t="s">
        <v>110</v>
      </c>
      <c r="B36" s="49" t="s">
        <v>313</v>
      </c>
      <c r="C36" s="139" t="s">
        <v>56</v>
      </c>
      <c r="D36" s="31" t="s">
        <v>49</v>
      </c>
      <c r="E36" s="150">
        <v>0.11</v>
      </c>
      <c r="F36" s="150">
        <v>0.11</v>
      </c>
      <c r="G36" s="150">
        <v>0.11</v>
      </c>
      <c r="H36" s="34">
        <v>0.11</v>
      </c>
    </row>
    <row r="37" spans="1:8" ht="21" customHeight="1">
      <c r="A37" s="121" t="s">
        <v>111</v>
      </c>
      <c r="B37" s="49" t="s">
        <v>184</v>
      </c>
      <c r="C37" s="139" t="s">
        <v>66</v>
      </c>
      <c r="D37" s="31" t="s">
        <v>49</v>
      </c>
      <c r="E37" s="150">
        <v>0.052</v>
      </c>
      <c r="F37" s="150">
        <v>0.052</v>
      </c>
      <c r="G37" s="150">
        <v>0.052</v>
      </c>
      <c r="H37" s="34">
        <v>0.052</v>
      </c>
    </row>
    <row r="38" spans="1:8" ht="32.25" customHeight="1">
      <c r="A38" s="121" t="s">
        <v>112</v>
      </c>
      <c r="B38" s="49" t="s">
        <v>288</v>
      </c>
      <c r="C38" s="139" t="s">
        <v>56</v>
      </c>
      <c r="D38" s="31" t="s">
        <v>49</v>
      </c>
      <c r="E38" s="150">
        <v>0.015</v>
      </c>
      <c r="F38" s="150">
        <v>0.015</v>
      </c>
      <c r="G38" s="150">
        <v>0.015</v>
      </c>
      <c r="H38" s="34">
        <v>0.015</v>
      </c>
    </row>
    <row r="39" spans="1:8" ht="76.5" customHeight="1">
      <c r="A39" s="121" t="s">
        <v>113</v>
      </c>
      <c r="B39" s="49" t="s">
        <v>357</v>
      </c>
      <c r="C39" s="50" t="s">
        <v>66</v>
      </c>
      <c r="D39" s="31" t="s">
        <v>49</v>
      </c>
      <c r="E39" s="150">
        <v>0.08</v>
      </c>
      <c r="F39" s="150">
        <v>0.08</v>
      </c>
      <c r="G39" s="150">
        <v>0.08</v>
      </c>
      <c r="H39" s="34">
        <v>0.08</v>
      </c>
    </row>
    <row r="40" spans="1:8" ht="24.75" customHeight="1">
      <c r="A40" s="121" t="s">
        <v>35</v>
      </c>
      <c r="B40" s="56" t="s">
        <v>6</v>
      </c>
      <c r="C40" s="32" t="s">
        <v>37</v>
      </c>
      <c r="D40" s="40" t="s">
        <v>49</v>
      </c>
      <c r="E40" s="150">
        <v>0.02</v>
      </c>
      <c r="F40" s="150">
        <v>0.02</v>
      </c>
      <c r="G40" s="150">
        <v>0.02</v>
      </c>
      <c r="H40" s="34">
        <v>0.02</v>
      </c>
    </row>
    <row r="41" spans="1:8" s="18" customFormat="1" ht="16.5" customHeight="1">
      <c r="A41" s="350" t="s">
        <v>116</v>
      </c>
      <c r="B41" s="39" t="s">
        <v>430</v>
      </c>
      <c r="C41" s="140"/>
      <c r="D41" s="64"/>
      <c r="E41" s="172"/>
      <c r="F41" s="172"/>
      <c r="G41" s="172"/>
      <c r="H41" s="62"/>
    </row>
    <row r="42" spans="1:8" s="18" customFormat="1" ht="45.75" customHeight="1">
      <c r="A42" s="121" t="s">
        <v>118</v>
      </c>
      <c r="B42" s="49" t="s">
        <v>7</v>
      </c>
      <c r="C42" s="32" t="s">
        <v>56</v>
      </c>
      <c r="D42" s="31" t="s">
        <v>49</v>
      </c>
      <c r="E42" s="150">
        <v>0.14</v>
      </c>
      <c r="F42" s="150">
        <v>0.14</v>
      </c>
      <c r="G42" s="150">
        <v>0.14</v>
      </c>
      <c r="H42" s="34">
        <v>0.14</v>
      </c>
    </row>
    <row r="43" spans="1:8" s="18" customFormat="1" ht="15" customHeight="1">
      <c r="A43" s="350" t="s">
        <v>119</v>
      </c>
      <c r="B43" s="72" t="s">
        <v>71</v>
      </c>
      <c r="C43" s="87"/>
      <c r="D43" s="31"/>
      <c r="E43" s="169"/>
      <c r="F43" s="169"/>
      <c r="G43" s="169"/>
      <c r="H43" s="97"/>
    </row>
    <row r="44" spans="1:8" s="18" customFormat="1" ht="47.25" customHeight="1">
      <c r="A44" s="121" t="s">
        <v>124</v>
      </c>
      <c r="B44" s="73" t="s">
        <v>187</v>
      </c>
      <c r="C44" s="32" t="s">
        <v>66</v>
      </c>
      <c r="D44" s="31" t="s">
        <v>49</v>
      </c>
      <c r="E44" s="155"/>
      <c r="F44" s="155"/>
      <c r="G44" s="155">
        <v>0.18</v>
      </c>
      <c r="H44" s="157">
        <v>0.18</v>
      </c>
    </row>
    <row r="45" spans="1:8" s="18" customFormat="1" ht="16.5" customHeight="1">
      <c r="A45" s="58"/>
      <c r="B45" s="104" t="s">
        <v>127</v>
      </c>
      <c r="C45" s="140"/>
      <c r="D45" s="64"/>
      <c r="E45" s="170"/>
      <c r="F45" s="170"/>
      <c r="G45" s="170"/>
      <c r="H45" s="96"/>
    </row>
    <row r="46" spans="1:8" ht="33.75" customHeight="1">
      <c r="A46" s="121" t="s">
        <v>128</v>
      </c>
      <c r="B46" s="49" t="s">
        <v>129</v>
      </c>
      <c r="C46" s="139" t="s">
        <v>114</v>
      </c>
      <c r="D46" s="31" t="s">
        <v>49</v>
      </c>
      <c r="E46" s="173">
        <v>0.015</v>
      </c>
      <c r="F46" s="173">
        <v>0.015</v>
      </c>
      <c r="G46" s="173">
        <v>0.015</v>
      </c>
      <c r="H46" s="63">
        <v>0.015</v>
      </c>
    </row>
    <row r="47" spans="1:8" ht="33" customHeight="1">
      <c r="A47" s="121" t="s">
        <v>130</v>
      </c>
      <c r="B47" s="49" t="s">
        <v>325</v>
      </c>
      <c r="C47" s="139" t="s">
        <v>131</v>
      </c>
      <c r="D47" s="31" t="s">
        <v>49</v>
      </c>
      <c r="E47" s="173">
        <v>0.337</v>
      </c>
      <c r="F47" s="173">
        <v>0.337</v>
      </c>
      <c r="G47" s="173">
        <v>0.337</v>
      </c>
      <c r="H47" s="63">
        <v>0.337</v>
      </c>
    </row>
    <row r="48" spans="1:8" ht="30" customHeight="1">
      <c r="A48" s="121" t="s">
        <v>457</v>
      </c>
      <c r="B48" s="56" t="s">
        <v>40</v>
      </c>
      <c r="C48" s="139" t="s">
        <v>115</v>
      </c>
      <c r="D48" s="31" t="s">
        <v>49</v>
      </c>
      <c r="E48" s="173">
        <v>0.015</v>
      </c>
      <c r="F48" s="173">
        <v>0.015</v>
      </c>
      <c r="G48" s="173">
        <v>0.015</v>
      </c>
      <c r="H48" s="63">
        <v>0.015</v>
      </c>
    </row>
    <row r="49" spans="1:8" s="18" customFormat="1" ht="16.5" customHeight="1">
      <c r="A49" s="58"/>
      <c r="B49" s="105" t="s">
        <v>132</v>
      </c>
      <c r="C49" s="140"/>
      <c r="D49" s="50" t="s">
        <v>49</v>
      </c>
      <c r="E49" s="314">
        <v>1.356</v>
      </c>
      <c r="F49" s="314">
        <v>1.356</v>
      </c>
      <c r="G49" s="314">
        <v>1.356</v>
      </c>
      <c r="H49" s="61">
        <v>1.356</v>
      </c>
    </row>
    <row r="50" spans="1:8" ht="16.5" customHeight="1">
      <c r="A50" s="350" t="s">
        <v>133</v>
      </c>
      <c r="B50" s="39" t="s">
        <v>99</v>
      </c>
      <c r="C50" s="109"/>
      <c r="D50" s="50"/>
      <c r="E50" s="173"/>
      <c r="F50" s="173"/>
      <c r="G50" s="173"/>
      <c r="H50" s="63"/>
    </row>
    <row r="51" spans="1:8" ht="16.5" customHeight="1">
      <c r="A51" s="121" t="s">
        <v>134</v>
      </c>
      <c r="B51" s="110" t="s">
        <v>324</v>
      </c>
      <c r="C51" s="139" t="s">
        <v>136</v>
      </c>
      <c r="D51" s="50"/>
      <c r="E51" s="173"/>
      <c r="F51" s="173"/>
      <c r="G51" s="173"/>
      <c r="H51" s="63"/>
    </row>
    <row r="52" spans="1:8" ht="16.5" customHeight="1">
      <c r="A52" s="121" t="s">
        <v>137</v>
      </c>
      <c r="B52" s="49" t="s">
        <v>135</v>
      </c>
      <c r="C52" s="139" t="s">
        <v>136</v>
      </c>
      <c r="D52" s="50"/>
      <c r="E52" s="173"/>
      <c r="F52" s="173"/>
      <c r="G52" s="173"/>
      <c r="H52" s="63"/>
    </row>
    <row r="53" spans="1:8" ht="29.25" customHeight="1">
      <c r="A53" s="121" t="s">
        <v>139</v>
      </c>
      <c r="B53" s="49" t="s">
        <v>138</v>
      </c>
      <c r="C53" s="139" t="s">
        <v>136</v>
      </c>
      <c r="D53" s="50"/>
      <c r="E53" s="173"/>
      <c r="F53" s="173"/>
      <c r="G53" s="173"/>
      <c r="H53" s="63"/>
    </row>
    <row r="54" spans="1:8" ht="16.5" customHeight="1">
      <c r="A54" s="121" t="s">
        <v>141</v>
      </c>
      <c r="B54" s="49" t="s">
        <v>140</v>
      </c>
      <c r="C54" s="139" t="s">
        <v>136</v>
      </c>
      <c r="D54" s="50"/>
      <c r="E54" s="173"/>
      <c r="F54" s="173"/>
      <c r="G54" s="173"/>
      <c r="H54" s="63"/>
    </row>
    <row r="55" spans="1:8" ht="31.5" customHeight="1">
      <c r="A55" s="121" t="s">
        <v>143</v>
      </c>
      <c r="B55" s="49" t="s">
        <v>244</v>
      </c>
      <c r="C55" s="139" t="s">
        <v>156</v>
      </c>
      <c r="D55" s="50"/>
      <c r="E55" s="173"/>
      <c r="F55" s="173"/>
      <c r="G55" s="173"/>
      <c r="H55" s="63"/>
    </row>
    <row r="56" spans="1:8" ht="21" customHeight="1">
      <c r="A56" s="121" t="s">
        <v>145</v>
      </c>
      <c r="B56" s="49" t="s">
        <v>144</v>
      </c>
      <c r="C56" s="139" t="s">
        <v>156</v>
      </c>
      <c r="D56" s="50"/>
      <c r="E56" s="173"/>
      <c r="F56" s="173"/>
      <c r="G56" s="173"/>
      <c r="H56" s="63"/>
    </row>
    <row r="57" spans="1:8" ht="45" customHeight="1">
      <c r="A57" s="121" t="s">
        <v>215</v>
      </c>
      <c r="B57" s="49" t="s">
        <v>446</v>
      </c>
      <c r="C57" s="139" t="s">
        <v>467</v>
      </c>
      <c r="D57" s="50"/>
      <c r="E57" s="173"/>
      <c r="F57" s="173"/>
      <c r="G57" s="173"/>
      <c r="H57" s="63"/>
    </row>
    <row r="58" spans="1:8" s="18" customFormat="1" ht="16.5" customHeight="1">
      <c r="A58" s="350" t="s">
        <v>146</v>
      </c>
      <c r="B58" s="39" t="s">
        <v>107</v>
      </c>
      <c r="C58" s="140"/>
      <c r="D58" s="64"/>
      <c r="E58" s="174"/>
      <c r="F58" s="174"/>
      <c r="G58" s="174"/>
      <c r="H58" s="65"/>
    </row>
    <row r="59" spans="1:8" s="18" customFormat="1" ht="18.75" customHeight="1">
      <c r="A59" s="121" t="s">
        <v>147</v>
      </c>
      <c r="B59" s="110" t="s">
        <v>324</v>
      </c>
      <c r="C59" s="139" t="s">
        <v>136</v>
      </c>
      <c r="D59" s="64"/>
      <c r="E59" s="174"/>
      <c r="F59" s="174"/>
      <c r="G59" s="174"/>
      <c r="H59" s="65"/>
    </row>
    <row r="60" spans="1:8" ht="30.75" customHeight="1">
      <c r="A60" s="121" t="s">
        <v>148</v>
      </c>
      <c r="B60" s="49" t="s">
        <v>416</v>
      </c>
      <c r="C60" s="47" t="s">
        <v>469</v>
      </c>
      <c r="D60" s="50"/>
      <c r="E60" s="173"/>
      <c r="F60" s="173"/>
      <c r="G60" s="173"/>
      <c r="H60" s="63"/>
    </row>
    <row r="61" spans="1:8" ht="33.75" customHeight="1">
      <c r="A61" s="121" t="s">
        <v>216</v>
      </c>
      <c r="B61" s="49" t="s">
        <v>417</v>
      </c>
      <c r="C61" s="47" t="s">
        <v>469</v>
      </c>
      <c r="D61" s="50"/>
      <c r="E61" s="173"/>
      <c r="F61" s="173"/>
      <c r="G61" s="173"/>
      <c r="H61" s="63"/>
    </row>
    <row r="62" spans="1:8" ht="18.75" customHeight="1">
      <c r="A62" s="121" t="s">
        <v>218</v>
      </c>
      <c r="B62" s="49" t="s">
        <v>468</v>
      </c>
      <c r="C62" s="47" t="s">
        <v>469</v>
      </c>
      <c r="D62" s="50"/>
      <c r="E62" s="173"/>
      <c r="F62" s="173"/>
      <c r="G62" s="173"/>
      <c r="H62" s="63"/>
    </row>
    <row r="63" spans="1:8" ht="29.25" customHeight="1">
      <c r="A63" s="121" t="s">
        <v>426</v>
      </c>
      <c r="B63" s="49" t="s">
        <v>8</v>
      </c>
      <c r="C63" s="32" t="s">
        <v>136</v>
      </c>
      <c r="D63" s="50"/>
      <c r="E63" s="173"/>
      <c r="F63" s="173"/>
      <c r="G63" s="173"/>
      <c r="H63" s="63"/>
    </row>
    <row r="64" spans="1:8" s="18" customFormat="1" ht="16.5" customHeight="1">
      <c r="A64" s="350" t="s">
        <v>149</v>
      </c>
      <c r="B64" s="39" t="s">
        <v>430</v>
      </c>
      <c r="C64" s="140"/>
      <c r="D64" s="64"/>
      <c r="E64" s="174"/>
      <c r="F64" s="174"/>
      <c r="G64" s="174"/>
      <c r="H64" s="65"/>
    </row>
    <row r="65" spans="1:8" s="18" customFormat="1" ht="16.5" customHeight="1">
      <c r="A65" s="121" t="s">
        <v>151</v>
      </c>
      <c r="B65" s="110" t="s">
        <v>80</v>
      </c>
      <c r="C65" s="32" t="s">
        <v>136</v>
      </c>
      <c r="D65" s="64"/>
      <c r="E65" s="174"/>
      <c r="F65" s="174"/>
      <c r="G65" s="174"/>
      <c r="H65" s="65"/>
    </row>
    <row r="66" spans="1:8" ht="16.5" customHeight="1">
      <c r="A66" s="121" t="s">
        <v>152</v>
      </c>
      <c r="B66" s="49" t="s">
        <v>140</v>
      </c>
      <c r="C66" s="139" t="s">
        <v>136</v>
      </c>
      <c r="D66" s="50"/>
      <c r="E66" s="173"/>
      <c r="F66" s="173"/>
      <c r="G66" s="173"/>
      <c r="H66" s="63"/>
    </row>
    <row r="67" spans="1:8" ht="17.25" customHeight="1">
      <c r="A67" s="121" t="s">
        <v>154</v>
      </c>
      <c r="B67" s="49" t="s">
        <v>153</v>
      </c>
      <c r="C67" s="139" t="s">
        <v>136</v>
      </c>
      <c r="D67" s="50"/>
      <c r="E67" s="173"/>
      <c r="F67" s="173"/>
      <c r="G67" s="173"/>
      <c r="H67" s="63"/>
    </row>
    <row r="68" spans="1:8" ht="30.75" customHeight="1">
      <c r="A68" s="121" t="s">
        <v>157</v>
      </c>
      <c r="B68" s="49" t="s">
        <v>244</v>
      </c>
      <c r="C68" s="139" t="s">
        <v>156</v>
      </c>
      <c r="D68" s="50"/>
      <c r="E68" s="173"/>
      <c r="F68" s="173"/>
      <c r="G68" s="173"/>
      <c r="H68" s="63"/>
    </row>
    <row r="69" spans="1:8" ht="15.75" customHeight="1">
      <c r="A69" s="121" t="s">
        <v>159</v>
      </c>
      <c r="B69" s="49" t="s">
        <v>158</v>
      </c>
      <c r="C69" s="139" t="s">
        <v>136</v>
      </c>
      <c r="D69" s="50"/>
      <c r="E69" s="173"/>
      <c r="F69" s="173"/>
      <c r="G69" s="173"/>
      <c r="H69" s="63"/>
    </row>
    <row r="70" spans="1:8" ht="20.25" customHeight="1">
      <c r="A70" s="121" t="s">
        <v>161</v>
      </c>
      <c r="B70" s="49" t="s">
        <v>160</v>
      </c>
      <c r="C70" s="139" t="s">
        <v>136</v>
      </c>
      <c r="D70" s="50"/>
      <c r="E70" s="173"/>
      <c r="F70" s="173"/>
      <c r="G70" s="173"/>
      <c r="H70" s="63"/>
    </row>
    <row r="71" spans="1:8" ht="21" customHeight="1">
      <c r="A71" s="121" t="s">
        <v>163</v>
      </c>
      <c r="B71" s="49" t="s">
        <v>162</v>
      </c>
      <c r="C71" s="139" t="s">
        <v>136</v>
      </c>
      <c r="D71" s="50"/>
      <c r="E71" s="173"/>
      <c r="F71" s="173"/>
      <c r="G71" s="173"/>
      <c r="H71" s="63"/>
    </row>
    <row r="72" spans="1:8" ht="22.5" customHeight="1">
      <c r="A72" s="121" t="s">
        <v>219</v>
      </c>
      <c r="B72" s="49" t="s">
        <v>144</v>
      </c>
      <c r="C72" s="139" t="s">
        <v>156</v>
      </c>
      <c r="D72" s="50"/>
      <c r="E72" s="173"/>
      <c r="F72" s="173"/>
      <c r="G72" s="173"/>
      <c r="H72" s="63"/>
    </row>
    <row r="73" spans="1:8" ht="20.25" customHeight="1">
      <c r="A73" s="56"/>
      <c r="B73" s="106" t="s">
        <v>394</v>
      </c>
      <c r="C73" s="139" t="s">
        <v>131</v>
      </c>
      <c r="D73" s="33" t="s">
        <v>49</v>
      </c>
      <c r="E73" s="321">
        <v>1.56</v>
      </c>
      <c r="F73" s="321">
        <v>1.56</v>
      </c>
      <c r="G73" s="321">
        <v>1.56</v>
      </c>
      <c r="H73" s="100">
        <v>1.56</v>
      </c>
    </row>
    <row r="74" spans="1:8" ht="18" customHeight="1">
      <c r="A74" s="56"/>
      <c r="B74" s="668" t="s">
        <v>169</v>
      </c>
      <c r="C74" s="668"/>
      <c r="D74" s="668"/>
      <c r="E74" s="173"/>
      <c r="F74" s="173"/>
      <c r="G74" s="173"/>
      <c r="H74" s="63"/>
    </row>
    <row r="75" spans="1:8" ht="18" customHeight="1">
      <c r="A75" s="121" t="s">
        <v>170</v>
      </c>
      <c r="B75" s="581" t="s">
        <v>171</v>
      </c>
      <c r="C75" s="581"/>
      <c r="D75" s="581"/>
      <c r="E75" s="173"/>
      <c r="F75" s="173"/>
      <c r="G75" s="173"/>
      <c r="H75" s="63"/>
    </row>
    <row r="76" spans="1:8" ht="31.5" customHeight="1">
      <c r="A76" s="121" t="s">
        <v>170</v>
      </c>
      <c r="B76" s="549" t="s">
        <v>172</v>
      </c>
      <c r="C76" s="550"/>
      <c r="D76" s="550"/>
      <c r="E76" s="173"/>
      <c r="F76" s="173"/>
      <c r="G76" s="173"/>
      <c r="H76" s="63"/>
    </row>
    <row r="77" spans="1:8" ht="19.5" customHeight="1">
      <c r="A77" s="121" t="s">
        <v>170</v>
      </c>
      <c r="B77" s="581" t="s">
        <v>173</v>
      </c>
      <c r="C77" s="581"/>
      <c r="D77" s="581"/>
      <c r="E77" s="173"/>
      <c r="F77" s="173"/>
      <c r="G77" s="173"/>
      <c r="H77" s="63"/>
    </row>
    <row r="78" spans="1:8" ht="33" customHeight="1">
      <c r="A78" s="121" t="s">
        <v>170</v>
      </c>
      <c r="B78" s="581" t="s">
        <v>174</v>
      </c>
      <c r="C78" s="581"/>
      <c r="D78" s="581"/>
      <c r="E78" s="173"/>
      <c r="F78" s="173"/>
      <c r="G78" s="173"/>
      <c r="H78" s="63"/>
    </row>
    <row r="79" spans="1:8" ht="18" customHeight="1">
      <c r="A79" s="121" t="s">
        <v>170</v>
      </c>
      <c r="B79" s="581" t="s">
        <v>175</v>
      </c>
      <c r="C79" s="581"/>
      <c r="D79" s="581"/>
      <c r="E79" s="173"/>
      <c r="F79" s="173"/>
      <c r="G79" s="173"/>
      <c r="H79" s="63"/>
    </row>
    <row r="80" spans="1:8" ht="18" customHeight="1">
      <c r="A80" s="121" t="s">
        <v>170</v>
      </c>
      <c r="B80" s="581" t="s">
        <v>176</v>
      </c>
      <c r="C80" s="581"/>
      <c r="D80" s="581"/>
      <c r="E80" s="173"/>
      <c r="F80" s="173"/>
      <c r="G80" s="173"/>
      <c r="H80" s="63"/>
    </row>
    <row r="81" spans="1:8" ht="30.75" customHeight="1">
      <c r="A81" s="121" t="s">
        <v>170</v>
      </c>
      <c r="B81" s="581" t="s">
        <v>398</v>
      </c>
      <c r="C81" s="581"/>
      <c r="D81" s="581"/>
      <c r="E81" s="173"/>
      <c r="F81" s="173"/>
      <c r="G81" s="173"/>
      <c r="H81" s="63"/>
    </row>
    <row r="82" spans="1:8" ht="30" customHeight="1">
      <c r="A82" s="608"/>
      <c r="B82" s="649" t="s">
        <v>447</v>
      </c>
      <c r="C82" s="650"/>
      <c r="D82" s="585" t="s">
        <v>49</v>
      </c>
      <c r="E82" s="405">
        <v>5.04</v>
      </c>
      <c r="F82" s="405">
        <v>5.04</v>
      </c>
      <c r="G82" s="405">
        <v>5.04</v>
      </c>
      <c r="H82" s="100">
        <v>5.04</v>
      </c>
    </row>
    <row r="83" spans="1:8" ht="1.5" customHeight="1" hidden="1">
      <c r="A83" s="608"/>
      <c r="B83" s="401"/>
      <c r="C83" s="74"/>
      <c r="D83" s="672"/>
      <c r="E83" s="177"/>
      <c r="F83" s="177"/>
      <c r="G83" s="177"/>
      <c r="H83" s="63"/>
    </row>
    <row r="84" spans="1:8" ht="15" customHeight="1">
      <c r="A84" s="56"/>
      <c r="B84" s="674" t="s">
        <v>300</v>
      </c>
      <c r="C84" s="674"/>
      <c r="D84" s="674"/>
      <c r="E84" s="173"/>
      <c r="F84" s="173"/>
      <c r="G84" s="173"/>
      <c r="H84" s="63"/>
    </row>
    <row r="85" spans="1:8" ht="31.5" customHeight="1">
      <c r="A85" s="364" t="s">
        <v>170</v>
      </c>
      <c r="B85" s="581" t="s">
        <v>180</v>
      </c>
      <c r="C85" s="581"/>
      <c r="D85" s="581"/>
      <c r="E85" s="173"/>
      <c r="F85" s="173"/>
      <c r="G85" s="173"/>
      <c r="H85" s="63"/>
    </row>
    <row r="86" spans="1:8" ht="15" customHeight="1">
      <c r="A86" s="364" t="s">
        <v>170</v>
      </c>
      <c r="B86" s="581" t="s">
        <v>181</v>
      </c>
      <c r="C86" s="581"/>
      <c r="D86" s="581"/>
      <c r="E86" s="173"/>
      <c r="F86" s="173"/>
      <c r="G86" s="173"/>
      <c r="H86" s="63"/>
    </row>
    <row r="87" spans="1:8" ht="15" customHeight="1">
      <c r="A87" s="364" t="s">
        <v>170</v>
      </c>
      <c r="B87" s="581" t="s">
        <v>182</v>
      </c>
      <c r="C87" s="581"/>
      <c r="D87" s="581"/>
      <c r="E87" s="173"/>
      <c r="F87" s="173"/>
      <c r="G87" s="173"/>
      <c r="H87" s="63"/>
    </row>
    <row r="88" spans="1:8" ht="15" customHeight="1">
      <c r="A88" s="364" t="s">
        <v>170</v>
      </c>
      <c r="B88" s="567" t="s">
        <v>270</v>
      </c>
      <c r="C88" s="568"/>
      <c r="D88" s="553"/>
      <c r="E88" s="173"/>
      <c r="F88" s="173"/>
      <c r="G88" s="173"/>
      <c r="H88" s="63"/>
    </row>
    <row r="89" spans="1:8" ht="48" customHeight="1">
      <c r="A89" s="364" t="s">
        <v>170</v>
      </c>
      <c r="B89" s="614" t="s">
        <v>231</v>
      </c>
      <c r="C89" s="615"/>
      <c r="D89" s="615"/>
      <c r="E89" s="173"/>
      <c r="F89" s="173"/>
      <c r="G89" s="173"/>
      <c r="H89" s="63"/>
    </row>
    <row r="90" spans="1:8" ht="77.25" customHeight="1">
      <c r="A90" s="364" t="s">
        <v>170</v>
      </c>
      <c r="B90" s="614" t="s">
        <v>196</v>
      </c>
      <c r="C90" s="615"/>
      <c r="D90" s="615"/>
      <c r="E90" s="173"/>
      <c r="F90" s="173"/>
      <c r="G90" s="173"/>
      <c r="H90" s="63"/>
    </row>
    <row r="91" spans="1:8" ht="76.5" customHeight="1">
      <c r="A91" s="364" t="s">
        <v>170</v>
      </c>
      <c r="B91" s="614" t="s">
        <v>233</v>
      </c>
      <c r="C91" s="615"/>
      <c r="D91" s="615"/>
      <c r="E91" s="173"/>
      <c r="F91" s="173"/>
      <c r="G91" s="173"/>
      <c r="H91" s="63"/>
    </row>
    <row r="92" spans="1:8" ht="19.5" customHeight="1">
      <c r="A92" s="364" t="s">
        <v>170</v>
      </c>
      <c r="B92" s="581" t="s">
        <v>432</v>
      </c>
      <c r="C92" s="581"/>
      <c r="D92" s="581"/>
      <c r="E92" s="173"/>
      <c r="F92" s="173"/>
      <c r="G92" s="173"/>
      <c r="H92" s="63"/>
    </row>
    <row r="93" spans="1:8" ht="19.5" customHeight="1">
      <c r="A93" s="364" t="s">
        <v>170</v>
      </c>
      <c r="B93" s="532" t="s">
        <v>12</v>
      </c>
      <c r="C93" s="532"/>
      <c r="D93" s="532"/>
      <c r="E93" s="173"/>
      <c r="F93" s="173"/>
      <c r="G93" s="173"/>
      <c r="H93" s="63"/>
    </row>
    <row r="94" spans="1:8" ht="18" customHeight="1">
      <c r="A94" s="364" t="s">
        <v>170</v>
      </c>
      <c r="B94" s="581" t="s">
        <v>399</v>
      </c>
      <c r="C94" s="581"/>
      <c r="D94" s="581"/>
      <c r="E94" s="173"/>
      <c r="F94" s="173"/>
      <c r="G94" s="173"/>
      <c r="H94" s="63"/>
    </row>
    <row r="95" spans="1:8" ht="18" customHeight="1">
      <c r="A95" s="374" t="s">
        <v>170</v>
      </c>
      <c r="B95" s="581" t="s">
        <v>220</v>
      </c>
      <c r="C95" s="581"/>
      <c r="D95" s="131"/>
      <c r="E95" s="173"/>
      <c r="F95" s="173"/>
      <c r="G95" s="173"/>
      <c r="H95" s="63"/>
    </row>
    <row r="96" spans="1:8" ht="16.5" customHeight="1">
      <c r="A96" s="364" t="s">
        <v>170</v>
      </c>
      <c r="B96" s="567" t="s">
        <v>334</v>
      </c>
      <c r="C96" s="568"/>
      <c r="D96" s="553"/>
      <c r="E96" s="150"/>
      <c r="F96" s="150"/>
      <c r="G96" s="150"/>
      <c r="H96" s="34"/>
    </row>
    <row r="97" spans="1:8" ht="18.75" customHeight="1">
      <c r="A97" s="56"/>
      <c r="B97" s="120" t="s">
        <v>448</v>
      </c>
      <c r="C97" s="139"/>
      <c r="D97" s="32" t="s">
        <v>49</v>
      </c>
      <c r="E97" s="34">
        <f>E98+E99+E100+E101+E102+E103</f>
        <v>3.0700000000000003</v>
      </c>
      <c r="F97" s="34">
        <f>F98+F99+F100+F101+F102+F103</f>
        <v>2.37</v>
      </c>
      <c r="G97" s="34">
        <f>G98+G99+G100+G101+G102+G103</f>
        <v>3.0700000000000003</v>
      </c>
      <c r="H97" s="34">
        <f>H98+H99+H100+H101+H102+H103</f>
        <v>2.37</v>
      </c>
    </row>
    <row r="98" spans="1:8" ht="15.75" customHeight="1">
      <c r="A98" s="56"/>
      <c r="B98" s="394" t="s">
        <v>259</v>
      </c>
      <c r="C98" s="139" t="s">
        <v>131</v>
      </c>
      <c r="D98" s="139" t="s">
        <v>49</v>
      </c>
      <c r="E98" s="150">
        <v>2.06</v>
      </c>
      <c r="F98" s="150">
        <v>2.06</v>
      </c>
      <c r="G98" s="150">
        <v>2.06</v>
      </c>
      <c r="H98" s="34">
        <v>2.06</v>
      </c>
    </row>
    <row r="99" spans="1:8" ht="17.25" customHeight="1">
      <c r="A99" s="56"/>
      <c r="B99" s="395" t="s">
        <v>266</v>
      </c>
      <c r="C99" s="139" t="s">
        <v>131</v>
      </c>
      <c r="D99" s="139" t="s">
        <v>49</v>
      </c>
      <c r="E99" s="150">
        <v>0.26</v>
      </c>
      <c r="F99" s="150">
        <v>0.26</v>
      </c>
      <c r="G99" s="150">
        <v>0.26</v>
      </c>
      <c r="H99" s="34">
        <v>0.26</v>
      </c>
    </row>
    <row r="100" spans="1:8" ht="24.75" customHeight="1">
      <c r="A100" s="56"/>
      <c r="B100" s="395" t="s">
        <v>260</v>
      </c>
      <c r="C100" s="139" t="s">
        <v>56</v>
      </c>
      <c r="D100" s="32" t="s">
        <v>49</v>
      </c>
      <c r="E100" s="150">
        <v>0.05</v>
      </c>
      <c r="F100" s="150">
        <v>0.05</v>
      </c>
      <c r="G100" s="150">
        <v>0.05</v>
      </c>
      <c r="H100" s="34">
        <v>0.05</v>
      </c>
    </row>
    <row r="101" spans="1:8" ht="15.75" customHeight="1">
      <c r="A101" s="56"/>
      <c r="B101" s="395" t="s">
        <v>281</v>
      </c>
      <c r="C101" s="139" t="s">
        <v>131</v>
      </c>
      <c r="D101" s="32" t="s">
        <v>49</v>
      </c>
      <c r="E101" s="150">
        <v>0.18</v>
      </c>
      <c r="F101" s="150"/>
      <c r="G101" s="150">
        <v>0.18</v>
      </c>
      <c r="H101" s="34"/>
    </row>
    <row r="102" spans="1:8" ht="24.75" customHeight="1">
      <c r="A102" s="56"/>
      <c r="B102" s="395" t="s">
        <v>282</v>
      </c>
      <c r="C102" s="139" t="s">
        <v>56</v>
      </c>
      <c r="D102" s="32" t="s">
        <v>49</v>
      </c>
      <c r="E102" s="150">
        <v>0.17</v>
      </c>
      <c r="F102" s="150"/>
      <c r="G102" s="150">
        <v>0.17</v>
      </c>
      <c r="H102" s="34"/>
    </row>
    <row r="103" spans="1:8" ht="24" customHeight="1">
      <c r="A103" s="56"/>
      <c r="B103" s="395" t="s">
        <v>283</v>
      </c>
      <c r="C103" s="139" t="s">
        <v>265</v>
      </c>
      <c r="D103" s="371" t="s">
        <v>49</v>
      </c>
      <c r="E103" s="150">
        <v>0.35</v>
      </c>
      <c r="F103" s="150"/>
      <c r="G103" s="150">
        <v>0.35</v>
      </c>
      <c r="H103" s="34"/>
    </row>
    <row r="104" spans="1:8" ht="73.5" customHeight="1">
      <c r="A104" s="56"/>
      <c r="B104" s="120" t="s">
        <v>249</v>
      </c>
      <c r="C104" s="32">
        <v>2012</v>
      </c>
      <c r="D104" s="32" t="s">
        <v>49</v>
      </c>
      <c r="E104" s="524" t="s">
        <v>248</v>
      </c>
      <c r="F104" s="511"/>
      <c r="G104" s="524" t="s">
        <v>248</v>
      </c>
      <c r="H104" s="511"/>
    </row>
    <row r="105" spans="1:7" ht="20.25" customHeight="1">
      <c r="A105" s="287"/>
      <c r="B105" s="197"/>
      <c r="C105" s="216"/>
      <c r="D105" s="197"/>
      <c r="E105" s="225"/>
      <c r="F105" s="225"/>
      <c r="G105" s="225"/>
    </row>
    <row r="106" spans="2:4" ht="15" customHeight="1">
      <c r="B106" s="137" t="s">
        <v>412</v>
      </c>
      <c r="C106" s="137" t="s">
        <v>205</v>
      </c>
      <c r="D106" s="146"/>
    </row>
    <row r="107" spans="2:4" ht="15" customHeight="1">
      <c r="B107" s="42"/>
      <c r="C107" s="42"/>
      <c r="D107" s="53"/>
    </row>
    <row r="108" spans="2:4" ht="15" customHeight="1">
      <c r="B108" s="42"/>
      <c r="C108" s="42"/>
      <c r="D108" s="53"/>
    </row>
    <row r="109" spans="2:4" ht="15" customHeight="1">
      <c r="B109" s="319"/>
      <c r="C109" s="673"/>
      <c r="D109" s="673"/>
    </row>
    <row r="112" spans="5:7" ht="15" customHeight="1">
      <c r="E112" s="179"/>
      <c r="F112" s="179"/>
      <c r="G112" s="179"/>
    </row>
    <row r="114" spans="5:7" ht="15" customHeight="1">
      <c r="E114" s="179"/>
      <c r="F114" s="179"/>
      <c r="G114" s="179"/>
    </row>
  </sheetData>
  <sheetProtection/>
  <mergeCells count="40">
    <mergeCell ref="C109:D109"/>
    <mergeCell ref="B84:D84"/>
    <mergeCell ref="B86:D86"/>
    <mergeCell ref="B87:D87"/>
    <mergeCell ref="B89:D89"/>
    <mergeCell ref="B85:D85"/>
    <mergeCell ref="B90:D90"/>
    <mergeCell ref="B95:C95"/>
    <mergeCell ref="B91:D91"/>
    <mergeCell ref="B92:D92"/>
    <mergeCell ref="A82:A83"/>
    <mergeCell ref="D82:D83"/>
    <mergeCell ref="B94:D94"/>
    <mergeCell ref="B78:D78"/>
    <mergeCell ref="B79:D79"/>
    <mergeCell ref="B80:D80"/>
    <mergeCell ref="B81:D81"/>
    <mergeCell ref="B88:D88"/>
    <mergeCell ref="B93:D93"/>
    <mergeCell ref="B76:D76"/>
    <mergeCell ref="E104:F104"/>
    <mergeCell ref="G104:H104"/>
    <mergeCell ref="B82:C82"/>
    <mergeCell ref="A4:D4"/>
    <mergeCell ref="D22:D23"/>
    <mergeCell ref="D6:D7"/>
    <mergeCell ref="C6:C7"/>
    <mergeCell ref="A5:D5"/>
    <mergeCell ref="A6:A7"/>
    <mergeCell ref="B6:B7"/>
    <mergeCell ref="E6:F6"/>
    <mergeCell ref="G6:H6"/>
    <mergeCell ref="B96:D96"/>
    <mergeCell ref="F22:F23"/>
    <mergeCell ref="H22:H23"/>
    <mergeCell ref="E22:E23"/>
    <mergeCell ref="G22:G23"/>
    <mergeCell ref="B75:D75"/>
    <mergeCell ref="B77:D77"/>
    <mergeCell ref="B74:D74"/>
  </mergeCells>
  <printOptions/>
  <pageMargins left="0.2362204724409449" right="0.2362204724409449" top="0.1968503937007874" bottom="0.1968503937007874" header="0.31496062992125984" footer="0.31496062992125984"/>
  <pageSetup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J109"/>
  <sheetViews>
    <sheetView zoomScale="75" zoomScaleNormal="75" zoomScaleSheetLayoutView="75" zoomScalePageLayoutView="0" workbookViewId="0" topLeftCell="A1">
      <selection activeCell="J14" sqref="J14"/>
    </sheetView>
  </sheetViews>
  <sheetFormatPr defaultColWidth="86.57421875" defaultRowHeight="15" customHeight="1"/>
  <cols>
    <col min="1" max="1" width="7.57421875" style="1" customWidth="1"/>
    <col min="2" max="2" width="85.421875" style="24" customWidth="1"/>
    <col min="3" max="3" width="19.421875" style="42" customWidth="1"/>
    <col min="4" max="4" width="11.28125" style="68" customWidth="1"/>
    <col min="5" max="5" width="15.28125" style="71" customWidth="1"/>
    <col min="6" max="6" width="15.7109375" style="411" customWidth="1"/>
    <col min="7" max="7" width="3.28125" style="17" customWidth="1"/>
    <col min="8" max="8" width="3.140625" style="17" customWidth="1"/>
    <col min="9" max="9" width="4.28125" style="17" customWidth="1"/>
    <col min="10" max="10" width="4.8515625" style="17" customWidth="1"/>
    <col min="11" max="11" width="4.421875" style="17" customWidth="1"/>
    <col min="12" max="12" width="2.57421875" style="17" customWidth="1"/>
    <col min="13" max="13" width="3.140625" style="17" customWidth="1"/>
    <col min="14" max="14" width="1.8515625" style="17" customWidth="1"/>
    <col min="15" max="15" width="4.28125" style="17" customWidth="1"/>
    <col min="16" max="16" width="3.00390625" style="17" customWidth="1"/>
    <col min="17" max="17" width="3.8515625" style="17" customWidth="1"/>
    <col min="18" max="18" width="2.421875" style="17" customWidth="1"/>
    <col min="19" max="19" width="5.28125" style="17" customWidth="1"/>
    <col min="20" max="20" width="4.140625" style="17" customWidth="1"/>
    <col min="21" max="21" width="3.140625" style="17" customWidth="1"/>
    <col min="22" max="22" width="3.7109375" style="17" customWidth="1"/>
    <col min="23" max="16384" width="86.57421875" style="17" customWidth="1"/>
  </cols>
  <sheetData>
    <row r="1" spans="3:9" ht="15" customHeight="1">
      <c r="C1" s="159" t="s">
        <v>320</v>
      </c>
      <c r="D1" s="149"/>
      <c r="E1" s="24"/>
      <c r="F1" s="24"/>
      <c r="G1" s="24"/>
      <c r="H1" s="24"/>
      <c r="I1" s="24"/>
    </row>
    <row r="2" spans="3:9" ht="15" customHeight="1">
      <c r="C2" s="159" t="s">
        <v>81</v>
      </c>
      <c r="D2" s="149"/>
      <c r="E2" s="24"/>
      <c r="F2" s="24"/>
      <c r="G2" s="24"/>
      <c r="H2" s="24"/>
      <c r="I2" s="24"/>
    </row>
    <row r="3" ht="13.5" customHeight="1">
      <c r="A3" s="42"/>
    </row>
    <row r="4" spans="1:4" ht="42" customHeight="1">
      <c r="A4" s="539" t="s">
        <v>346</v>
      </c>
      <c r="B4" s="539"/>
      <c r="C4" s="539"/>
      <c r="D4" s="539"/>
    </row>
    <row r="5" spans="1:4" ht="8.25" customHeight="1" hidden="1">
      <c r="A5" s="42"/>
      <c r="B5" s="42"/>
      <c r="C5" s="683"/>
      <c r="D5" s="683"/>
    </row>
    <row r="6" spans="1:6" ht="15" customHeight="1">
      <c r="A6" s="552" t="s">
        <v>45</v>
      </c>
      <c r="B6" s="571" t="s">
        <v>46</v>
      </c>
      <c r="C6" s="633" t="s">
        <v>47</v>
      </c>
      <c r="D6" s="669" t="s">
        <v>48</v>
      </c>
      <c r="E6" s="675" t="s">
        <v>95</v>
      </c>
      <c r="F6" s="675" t="s">
        <v>96</v>
      </c>
    </row>
    <row r="7" spans="1:6" ht="45" customHeight="1">
      <c r="A7" s="540"/>
      <c r="B7" s="573"/>
      <c r="C7" s="634"/>
      <c r="D7" s="670"/>
      <c r="E7" s="675"/>
      <c r="F7" s="675"/>
    </row>
    <row r="8" spans="1:6" ht="19.5" customHeight="1">
      <c r="A8" s="407"/>
      <c r="B8" s="138" t="s">
        <v>201</v>
      </c>
      <c r="C8" s="121"/>
      <c r="D8" s="69" t="s">
        <v>49</v>
      </c>
      <c r="E8" s="322">
        <v>15.79</v>
      </c>
      <c r="F8" s="322">
        <v>15.79</v>
      </c>
    </row>
    <row r="9" spans="1:6" ht="17.25" customHeight="1">
      <c r="A9" s="407"/>
      <c r="B9" s="145" t="s">
        <v>337</v>
      </c>
      <c r="C9" s="121"/>
      <c r="D9" s="50" t="s">
        <v>318</v>
      </c>
      <c r="E9" s="347">
        <f>E10/E8-100%</f>
        <v>0.11462951234958818</v>
      </c>
      <c r="F9" s="347">
        <f>F10/F8-100%</f>
        <v>0.07029765674477528</v>
      </c>
    </row>
    <row r="10" spans="1:6" ht="21" customHeight="1">
      <c r="A10" s="58"/>
      <c r="B10" s="138" t="s">
        <v>202</v>
      </c>
      <c r="C10" s="56"/>
      <c r="D10" s="69" t="s">
        <v>49</v>
      </c>
      <c r="E10" s="164">
        <f>E13+E14+E15+E17+E18+E20+E21+E22+E24+E25+E30+E31+E32+E33+E35+E36+E37+E41+E43+E44+E45+E70+E79+E94+E38+E46+E27+E39</f>
        <v>17.599999999999998</v>
      </c>
      <c r="F10" s="164">
        <f>F13+F14+F15+F17+F18+F20+F21+F22+F24+F25+F30+F31+F32+F33+F35+F36+F37+F41+F43+F44+F45+F70+F79+F94+F38+F46+F27+F39</f>
        <v>16.900000000000002</v>
      </c>
    </row>
    <row r="11" spans="1:6" ht="16.5" customHeight="1">
      <c r="A11" s="58"/>
      <c r="B11" s="39" t="s">
        <v>254</v>
      </c>
      <c r="C11" s="56"/>
      <c r="D11" s="69"/>
      <c r="E11" s="98"/>
      <c r="F11" s="98"/>
    </row>
    <row r="12" spans="1:6" ht="16.5" customHeight="1">
      <c r="A12" s="350" t="s">
        <v>50</v>
      </c>
      <c r="B12" s="39" t="s">
        <v>221</v>
      </c>
      <c r="C12" s="56"/>
      <c r="D12" s="69"/>
      <c r="E12" s="98"/>
      <c r="F12" s="98"/>
    </row>
    <row r="13" spans="1:6" ht="18.75" customHeight="1">
      <c r="A13" s="121" t="s">
        <v>51</v>
      </c>
      <c r="B13" s="49" t="s">
        <v>434</v>
      </c>
      <c r="C13" s="121" t="s">
        <v>56</v>
      </c>
      <c r="D13" s="29" t="s">
        <v>49</v>
      </c>
      <c r="E13" s="61">
        <v>0.274</v>
      </c>
      <c r="F13" s="61">
        <v>0.274</v>
      </c>
    </row>
    <row r="14" spans="1:6" ht="29.25" customHeight="1">
      <c r="A14" s="121" t="s">
        <v>54</v>
      </c>
      <c r="B14" s="49" t="s">
        <v>52</v>
      </c>
      <c r="C14" s="121" t="s">
        <v>66</v>
      </c>
      <c r="D14" s="29" t="s">
        <v>49</v>
      </c>
      <c r="E14" s="61">
        <v>0.02</v>
      </c>
      <c r="F14" s="61">
        <v>0.02</v>
      </c>
    </row>
    <row r="15" spans="1:6" ht="26.25" customHeight="1" hidden="1">
      <c r="A15" s="121" t="s">
        <v>222</v>
      </c>
      <c r="B15" s="49" t="s">
        <v>55</v>
      </c>
      <c r="C15" s="121" t="s">
        <v>56</v>
      </c>
      <c r="D15" s="29" t="s">
        <v>49</v>
      </c>
      <c r="E15" s="61"/>
      <c r="F15" s="61"/>
    </row>
    <row r="16" spans="1:6" s="18" customFormat="1" ht="16.5" customHeight="1">
      <c r="A16" s="350" t="s">
        <v>57</v>
      </c>
      <c r="B16" s="39" t="s">
        <v>58</v>
      </c>
      <c r="C16" s="58"/>
      <c r="D16" s="69"/>
      <c r="E16" s="98"/>
      <c r="F16" s="98"/>
    </row>
    <row r="17" spans="1:6" ht="53.25" customHeight="1">
      <c r="A17" s="121" t="s">
        <v>59</v>
      </c>
      <c r="B17" s="56" t="s">
        <v>314</v>
      </c>
      <c r="C17" s="121" t="s">
        <v>56</v>
      </c>
      <c r="D17" s="29" t="s">
        <v>49</v>
      </c>
      <c r="E17" s="100">
        <v>0.08</v>
      </c>
      <c r="F17" s="100">
        <v>0.08</v>
      </c>
    </row>
    <row r="18" spans="1:6" ht="26.25" customHeight="1">
      <c r="A18" s="121" t="s">
        <v>60</v>
      </c>
      <c r="B18" s="49" t="s">
        <v>427</v>
      </c>
      <c r="C18" s="121" t="s">
        <v>56</v>
      </c>
      <c r="D18" s="29" t="s">
        <v>49</v>
      </c>
      <c r="E18" s="100">
        <v>0.011</v>
      </c>
      <c r="F18" s="100">
        <v>0.011</v>
      </c>
    </row>
    <row r="19" spans="1:7" s="18" customFormat="1" ht="43.5" customHeight="1">
      <c r="A19" s="350" t="s">
        <v>61</v>
      </c>
      <c r="B19" s="39" t="s">
        <v>268</v>
      </c>
      <c r="C19" s="58"/>
      <c r="D19" s="69"/>
      <c r="E19" s="98"/>
      <c r="F19" s="98"/>
      <c r="G19" s="18" t="s">
        <v>189</v>
      </c>
    </row>
    <row r="20" spans="1:6" ht="31.5" customHeight="1">
      <c r="A20" s="121" t="s">
        <v>63</v>
      </c>
      <c r="B20" s="49" t="s">
        <v>428</v>
      </c>
      <c r="C20" s="121" t="s">
        <v>66</v>
      </c>
      <c r="D20" s="29" t="s">
        <v>49</v>
      </c>
      <c r="E20" s="61">
        <v>0.04</v>
      </c>
      <c r="F20" s="61">
        <v>0.04</v>
      </c>
    </row>
    <row r="21" spans="1:10" ht="16.5" customHeight="1">
      <c r="A21" s="121" t="s">
        <v>64</v>
      </c>
      <c r="B21" s="49" t="s">
        <v>65</v>
      </c>
      <c r="C21" s="121" t="s">
        <v>66</v>
      </c>
      <c r="D21" s="29" t="s">
        <v>49</v>
      </c>
      <c r="E21" s="61">
        <v>0.007</v>
      </c>
      <c r="F21" s="61">
        <v>0.007</v>
      </c>
      <c r="J21" s="17" t="s">
        <v>188</v>
      </c>
    </row>
    <row r="22" spans="1:6" ht="45.75" customHeight="1">
      <c r="A22" s="121" t="s">
        <v>67</v>
      </c>
      <c r="B22" s="49" t="s">
        <v>299</v>
      </c>
      <c r="C22" s="121" t="s">
        <v>68</v>
      </c>
      <c r="D22" s="578" t="s">
        <v>49</v>
      </c>
      <c r="E22" s="677">
        <v>0.64</v>
      </c>
      <c r="F22" s="677">
        <v>0.64</v>
      </c>
    </row>
    <row r="23" spans="1:6" ht="30" customHeight="1">
      <c r="A23" s="121" t="s">
        <v>76</v>
      </c>
      <c r="B23" s="49" t="s">
        <v>414</v>
      </c>
      <c r="C23" s="121" t="s">
        <v>336</v>
      </c>
      <c r="D23" s="578"/>
      <c r="E23" s="678"/>
      <c r="F23" s="678"/>
    </row>
    <row r="24" spans="1:6" ht="32.25" customHeight="1">
      <c r="A24" s="121" t="s">
        <v>273</v>
      </c>
      <c r="B24" s="135" t="s">
        <v>352</v>
      </c>
      <c r="C24" s="160" t="s">
        <v>307</v>
      </c>
      <c r="D24" s="29" t="s">
        <v>49</v>
      </c>
      <c r="E24" s="61">
        <v>3.16</v>
      </c>
      <c r="F24" s="61">
        <v>3.16</v>
      </c>
    </row>
    <row r="25" spans="1:6" ht="25.5" customHeight="1" hidden="1">
      <c r="A25" s="121"/>
      <c r="B25" s="49" t="s">
        <v>253</v>
      </c>
      <c r="C25" s="121" t="s">
        <v>56</v>
      </c>
      <c r="D25" s="29" t="s">
        <v>49</v>
      </c>
      <c r="E25" s="61"/>
      <c r="F25" s="61"/>
    </row>
    <row r="26" spans="1:6" ht="27" customHeight="1" hidden="1">
      <c r="A26" s="121"/>
      <c r="B26" s="49" t="s">
        <v>275</v>
      </c>
      <c r="C26" s="121"/>
      <c r="D26" s="50"/>
      <c r="E26" s="61"/>
      <c r="F26" s="61"/>
    </row>
    <row r="27" spans="1:6" ht="29.25" customHeight="1">
      <c r="A27" s="57" t="s">
        <v>317</v>
      </c>
      <c r="B27" s="49" t="s">
        <v>396</v>
      </c>
      <c r="C27" s="121" t="s">
        <v>286</v>
      </c>
      <c r="D27" s="32" t="s">
        <v>49</v>
      </c>
      <c r="E27" s="61">
        <v>0.033</v>
      </c>
      <c r="F27" s="61">
        <v>0.033</v>
      </c>
    </row>
    <row r="28" spans="1:6" ht="27" customHeight="1">
      <c r="A28" s="56"/>
      <c r="B28" s="39" t="s">
        <v>442</v>
      </c>
      <c r="C28" s="56"/>
      <c r="D28" s="69"/>
      <c r="E28" s="164"/>
      <c r="F28" s="164"/>
    </row>
    <row r="29" spans="1:6" s="18" customFormat="1" ht="16.5" customHeight="1">
      <c r="A29" s="350" t="s">
        <v>98</v>
      </c>
      <c r="B29" s="39" t="s">
        <v>99</v>
      </c>
      <c r="C29" s="58"/>
      <c r="D29" s="69"/>
      <c r="E29" s="98"/>
      <c r="F29" s="98"/>
    </row>
    <row r="30" spans="1:6" ht="45.75" customHeight="1">
      <c r="A30" s="121" t="s">
        <v>100</v>
      </c>
      <c r="B30" s="49" t="s">
        <v>405</v>
      </c>
      <c r="C30" s="121" t="s">
        <v>42</v>
      </c>
      <c r="D30" s="29" t="s">
        <v>49</v>
      </c>
      <c r="E30" s="100">
        <v>0.014</v>
      </c>
      <c r="F30" s="100">
        <v>0.014</v>
      </c>
    </row>
    <row r="31" spans="1:6" ht="30" customHeight="1">
      <c r="A31" s="121" t="s">
        <v>101</v>
      </c>
      <c r="B31" s="49" t="s">
        <v>227</v>
      </c>
      <c r="C31" s="121" t="s">
        <v>66</v>
      </c>
      <c r="D31" s="29" t="s">
        <v>49</v>
      </c>
      <c r="E31" s="351">
        <v>1.51</v>
      </c>
      <c r="F31" s="351">
        <v>1.51</v>
      </c>
    </row>
    <row r="32" spans="1:6" ht="26.25" customHeight="1">
      <c r="A32" s="121" t="s">
        <v>103</v>
      </c>
      <c r="B32" s="49" t="s">
        <v>242</v>
      </c>
      <c r="C32" s="121" t="s">
        <v>56</v>
      </c>
      <c r="D32" s="29" t="s">
        <v>49</v>
      </c>
      <c r="E32" s="100">
        <v>0.005</v>
      </c>
      <c r="F32" s="100">
        <v>0.005</v>
      </c>
    </row>
    <row r="33" spans="1:6" ht="27" customHeight="1">
      <c r="A33" s="121" t="s">
        <v>104</v>
      </c>
      <c r="B33" s="49" t="s">
        <v>105</v>
      </c>
      <c r="C33" s="121" t="s">
        <v>56</v>
      </c>
      <c r="D33" s="29" t="s">
        <v>49</v>
      </c>
      <c r="E33" s="100">
        <v>0.013</v>
      </c>
      <c r="F33" s="100">
        <v>0.013</v>
      </c>
    </row>
    <row r="34" spans="1:6" s="18" customFormat="1" ht="16.5" customHeight="1">
      <c r="A34" s="350" t="s">
        <v>106</v>
      </c>
      <c r="B34" s="39" t="s">
        <v>107</v>
      </c>
      <c r="C34" s="58"/>
      <c r="D34" s="69"/>
      <c r="E34" s="98"/>
      <c r="F34" s="98"/>
    </row>
    <row r="35" spans="1:6" ht="33.75" customHeight="1">
      <c r="A35" s="121" t="s">
        <v>108</v>
      </c>
      <c r="B35" s="49" t="s">
        <v>358</v>
      </c>
      <c r="C35" s="121" t="s">
        <v>56</v>
      </c>
      <c r="D35" s="29" t="s">
        <v>49</v>
      </c>
      <c r="E35" s="100">
        <v>0.11</v>
      </c>
      <c r="F35" s="100">
        <v>0.11</v>
      </c>
    </row>
    <row r="36" spans="1:6" ht="22.5" customHeight="1">
      <c r="A36" s="121" t="s">
        <v>110</v>
      </c>
      <c r="B36" s="49" t="s">
        <v>184</v>
      </c>
      <c r="C36" s="121" t="s">
        <v>66</v>
      </c>
      <c r="D36" s="29" t="s">
        <v>49</v>
      </c>
      <c r="E36" s="100">
        <v>0.052</v>
      </c>
      <c r="F36" s="100">
        <v>0.052</v>
      </c>
    </row>
    <row r="37" spans="1:6" ht="33" customHeight="1">
      <c r="A37" s="121" t="s">
        <v>111</v>
      </c>
      <c r="B37" s="49" t="s">
        <v>418</v>
      </c>
      <c r="C37" s="121" t="s">
        <v>56</v>
      </c>
      <c r="D37" s="29" t="s">
        <v>49</v>
      </c>
      <c r="E37" s="100">
        <v>0.015</v>
      </c>
      <c r="F37" s="100">
        <v>0.015</v>
      </c>
    </row>
    <row r="38" spans="1:6" ht="75" customHeight="1">
      <c r="A38" s="121" t="s">
        <v>112</v>
      </c>
      <c r="B38" s="49" t="s">
        <v>359</v>
      </c>
      <c r="C38" s="160" t="s">
        <v>66</v>
      </c>
      <c r="D38" s="31" t="s">
        <v>49</v>
      </c>
      <c r="E38" s="100">
        <v>0.08</v>
      </c>
      <c r="F38" s="100">
        <v>0.08</v>
      </c>
    </row>
    <row r="39" spans="1:6" ht="20.25" customHeight="1">
      <c r="A39" s="355" t="s">
        <v>35</v>
      </c>
      <c r="B39" s="56" t="s">
        <v>6</v>
      </c>
      <c r="C39" s="160" t="s">
        <v>37</v>
      </c>
      <c r="D39" s="40" t="s">
        <v>49</v>
      </c>
      <c r="E39" s="100">
        <v>0.02</v>
      </c>
      <c r="F39" s="100">
        <v>0.02</v>
      </c>
    </row>
    <row r="40" spans="1:6" s="18" customFormat="1" ht="16.5" customHeight="1">
      <c r="A40" s="350" t="s">
        <v>116</v>
      </c>
      <c r="B40" s="39" t="s">
        <v>430</v>
      </c>
      <c r="C40" s="58"/>
      <c r="D40" s="69"/>
      <c r="E40" s="164"/>
      <c r="F40" s="164"/>
    </row>
    <row r="41" spans="1:6" s="18" customFormat="1" ht="49.5" customHeight="1">
      <c r="A41" s="121" t="s">
        <v>118</v>
      </c>
      <c r="B41" s="49" t="s">
        <v>7</v>
      </c>
      <c r="C41" s="160" t="s">
        <v>56</v>
      </c>
      <c r="D41" s="29" t="s">
        <v>49</v>
      </c>
      <c r="E41" s="100">
        <v>0.14</v>
      </c>
      <c r="F41" s="100">
        <v>0.14</v>
      </c>
    </row>
    <row r="42" spans="1:6" s="18" customFormat="1" ht="16.5" customHeight="1">
      <c r="A42" s="58"/>
      <c r="B42" s="104" t="s">
        <v>127</v>
      </c>
      <c r="C42" s="58"/>
      <c r="D42" s="69"/>
      <c r="E42" s="98"/>
      <c r="F42" s="98"/>
    </row>
    <row r="43" spans="1:6" ht="30" customHeight="1">
      <c r="A43" s="121" t="s">
        <v>128</v>
      </c>
      <c r="B43" s="49" t="s">
        <v>129</v>
      </c>
      <c r="C43" s="160" t="s">
        <v>114</v>
      </c>
      <c r="D43" s="31" t="s">
        <v>49</v>
      </c>
      <c r="E43" s="100">
        <v>0.015</v>
      </c>
      <c r="F43" s="100">
        <v>0.015</v>
      </c>
    </row>
    <row r="44" spans="1:6" ht="31.5" customHeight="1">
      <c r="A44" s="121" t="s">
        <v>130</v>
      </c>
      <c r="B44" s="49" t="s">
        <v>325</v>
      </c>
      <c r="C44" s="160" t="s">
        <v>131</v>
      </c>
      <c r="D44" s="31" t="s">
        <v>49</v>
      </c>
      <c r="E44" s="409">
        <v>0.337</v>
      </c>
      <c r="F44" s="409">
        <v>0.337</v>
      </c>
    </row>
    <row r="45" spans="1:6" ht="27.75" customHeight="1">
      <c r="A45" s="121" t="s">
        <v>457</v>
      </c>
      <c r="B45" s="56" t="s">
        <v>40</v>
      </c>
      <c r="C45" s="160" t="s">
        <v>115</v>
      </c>
      <c r="D45" s="31" t="s">
        <v>49</v>
      </c>
      <c r="E45" s="409">
        <v>0.015</v>
      </c>
      <c r="F45" s="409">
        <v>0.015</v>
      </c>
    </row>
    <row r="46" spans="1:6" s="18" customFormat="1" ht="16.5" customHeight="1">
      <c r="A46" s="58"/>
      <c r="B46" s="105" t="s">
        <v>132</v>
      </c>
      <c r="C46" s="58"/>
      <c r="D46" s="29" t="s">
        <v>49</v>
      </c>
      <c r="E46" s="409">
        <v>1.339</v>
      </c>
      <c r="F46" s="409">
        <v>1.339</v>
      </c>
    </row>
    <row r="47" spans="1:6" ht="16.5" customHeight="1">
      <c r="A47" s="350" t="s">
        <v>133</v>
      </c>
      <c r="B47" s="39" t="s">
        <v>99</v>
      </c>
      <c r="C47" s="56"/>
      <c r="D47" s="29"/>
      <c r="E47" s="100"/>
      <c r="F47" s="100"/>
    </row>
    <row r="48" spans="1:6" ht="16.5" customHeight="1">
      <c r="A48" s="121" t="s">
        <v>134</v>
      </c>
      <c r="B48" s="49" t="s">
        <v>324</v>
      </c>
      <c r="C48" s="121" t="s">
        <v>136</v>
      </c>
      <c r="D48" s="29"/>
      <c r="E48" s="100"/>
      <c r="F48" s="100"/>
    </row>
    <row r="49" spans="1:6" ht="16.5" customHeight="1">
      <c r="A49" s="121" t="s">
        <v>137</v>
      </c>
      <c r="B49" s="49" t="s">
        <v>135</v>
      </c>
      <c r="C49" s="121" t="s">
        <v>136</v>
      </c>
      <c r="D49" s="29"/>
      <c r="E49" s="100"/>
      <c r="F49" s="100"/>
    </row>
    <row r="50" spans="1:6" ht="31.5" customHeight="1">
      <c r="A50" s="121" t="s">
        <v>139</v>
      </c>
      <c r="B50" s="49" t="s">
        <v>138</v>
      </c>
      <c r="C50" s="121" t="s">
        <v>136</v>
      </c>
      <c r="D50" s="29"/>
      <c r="E50" s="100"/>
      <c r="F50" s="100"/>
    </row>
    <row r="51" spans="1:6" ht="16.5" customHeight="1">
      <c r="A51" s="121" t="s">
        <v>141</v>
      </c>
      <c r="B51" s="49" t="s">
        <v>140</v>
      </c>
      <c r="C51" s="121" t="s">
        <v>136</v>
      </c>
      <c r="D51" s="29"/>
      <c r="E51" s="100"/>
      <c r="F51" s="100"/>
    </row>
    <row r="52" spans="1:6" ht="29.25" customHeight="1">
      <c r="A52" s="121" t="s">
        <v>143</v>
      </c>
      <c r="B52" s="49" t="s">
        <v>244</v>
      </c>
      <c r="C52" s="121" t="s">
        <v>156</v>
      </c>
      <c r="D52" s="29"/>
      <c r="E52" s="100"/>
      <c r="F52" s="100"/>
    </row>
    <row r="53" spans="1:6" ht="18.75" customHeight="1">
      <c r="A53" s="121" t="s">
        <v>145</v>
      </c>
      <c r="B53" s="49" t="s">
        <v>144</v>
      </c>
      <c r="C53" s="121" t="s">
        <v>156</v>
      </c>
      <c r="D53" s="29"/>
      <c r="E53" s="100"/>
      <c r="F53" s="100"/>
    </row>
    <row r="54" spans="1:6" ht="42.75" customHeight="1">
      <c r="A54" s="121" t="s">
        <v>215</v>
      </c>
      <c r="B54" s="49" t="s">
        <v>446</v>
      </c>
      <c r="C54" s="121" t="s">
        <v>467</v>
      </c>
      <c r="D54" s="29"/>
      <c r="E54" s="100"/>
      <c r="F54" s="100"/>
    </row>
    <row r="55" spans="1:6" s="18" customFormat="1" ht="16.5" customHeight="1">
      <c r="A55" s="350" t="s">
        <v>146</v>
      </c>
      <c r="B55" s="39" t="s">
        <v>107</v>
      </c>
      <c r="C55" s="58"/>
      <c r="D55" s="69"/>
      <c r="E55" s="44"/>
      <c r="F55" s="44"/>
    </row>
    <row r="56" spans="1:6" s="18" customFormat="1" ht="16.5" customHeight="1">
      <c r="A56" s="121" t="s">
        <v>147</v>
      </c>
      <c r="B56" s="49" t="s">
        <v>80</v>
      </c>
      <c r="C56" s="121" t="s">
        <v>136</v>
      </c>
      <c r="D56" s="69"/>
      <c r="E56" s="44"/>
      <c r="F56" s="44"/>
    </row>
    <row r="57" spans="1:6" ht="28.5" customHeight="1">
      <c r="A57" s="121" t="s">
        <v>148</v>
      </c>
      <c r="B57" s="49" t="s">
        <v>433</v>
      </c>
      <c r="C57" s="40" t="s">
        <v>469</v>
      </c>
      <c r="D57" s="29"/>
      <c r="E57" s="100"/>
      <c r="F57" s="100"/>
    </row>
    <row r="58" spans="1:6" ht="33.75" customHeight="1">
      <c r="A58" s="121" t="s">
        <v>216</v>
      </c>
      <c r="B58" s="49" t="s">
        <v>415</v>
      </c>
      <c r="C58" s="40" t="s">
        <v>469</v>
      </c>
      <c r="D58" s="29"/>
      <c r="E58" s="100"/>
      <c r="F58" s="100"/>
    </row>
    <row r="59" spans="1:6" ht="20.25" customHeight="1">
      <c r="A59" s="121" t="s">
        <v>218</v>
      </c>
      <c r="B59" s="49" t="s">
        <v>468</v>
      </c>
      <c r="C59" s="40" t="s">
        <v>469</v>
      </c>
      <c r="D59" s="29"/>
      <c r="E59" s="100"/>
      <c r="F59" s="100"/>
    </row>
    <row r="60" spans="1:6" ht="30" customHeight="1">
      <c r="A60" s="121" t="s">
        <v>426</v>
      </c>
      <c r="B60" s="49" t="s">
        <v>8</v>
      </c>
      <c r="C60" s="160" t="s">
        <v>136</v>
      </c>
      <c r="D60" s="29"/>
      <c r="E60" s="100"/>
      <c r="F60" s="100"/>
    </row>
    <row r="61" spans="1:6" s="18" customFormat="1" ht="16.5" customHeight="1">
      <c r="A61" s="350" t="s">
        <v>149</v>
      </c>
      <c r="B61" s="39" t="s">
        <v>430</v>
      </c>
      <c r="C61" s="58"/>
      <c r="D61" s="69"/>
      <c r="E61" s="44"/>
      <c r="F61" s="44"/>
    </row>
    <row r="62" spans="1:6" s="18" customFormat="1" ht="16.5" customHeight="1">
      <c r="A62" s="121" t="s">
        <v>151</v>
      </c>
      <c r="B62" s="49" t="s">
        <v>324</v>
      </c>
      <c r="C62" s="121" t="s">
        <v>136</v>
      </c>
      <c r="D62" s="69"/>
      <c r="E62" s="44"/>
      <c r="F62" s="44"/>
    </row>
    <row r="63" spans="1:6" ht="16.5" customHeight="1">
      <c r="A63" s="121" t="s">
        <v>152</v>
      </c>
      <c r="B63" s="49" t="s">
        <v>140</v>
      </c>
      <c r="C63" s="121" t="s">
        <v>136</v>
      </c>
      <c r="D63" s="29"/>
      <c r="E63" s="100"/>
      <c r="F63" s="100"/>
    </row>
    <row r="64" spans="1:6" ht="23.25" customHeight="1">
      <c r="A64" s="121" t="s">
        <v>154</v>
      </c>
      <c r="B64" s="49" t="s">
        <v>153</v>
      </c>
      <c r="C64" s="121" t="s">
        <v>136</v>
      </c>
      <c r="D64" s="29"/>
      <c r="E64" s="100"/>
      <c r="F64" s="100"/>
    </row>
    <row r="65" spans="1:6" ht="30.75" customHeight="1">
      <c r="A65" s="121" t="s">
        <v>157</v>
      </c>
      <c r="B65" s="49" t="s">
        <v>244</v>
      </c>
      <c r="C65" s="121" t="s">
        <v>156</v>
      </c>
      <c r="D65" s="29"/>
      <c r="E65" s="100"/>
      <c r="F65" s="100"/>
    </row>
    <row r="66" spans="1:6" ht="18.75" customHeight="1">
      <c r="A66" s="121" t="s">
        <v>159</v>
      </c>
      <c r="B66" s="49" t="s">
        <v>158</v>
      </c>
      <c r="C66" s="121" t="s">
        <v>136</v>
      </c>
      <c r="D66" s="29"/>
      <c r="E66" s="100"/>
      <c r="F66" s="100"/>
    </row>
    <row r="67" spans="1:6" ht="21" customHeight="1">
      <c r="A67" s="121" t="s">
        <v>161</v>
      </c>
      <c r="B67" s="49" t="s">
        <v>160</v>
      </c>
      <c r="C67" s="121" t="s">
        <v>136</v>
      </c>
      <c r="D67" s="29"/>
      <c r="E67" s="100"/>
      <c r="F67" s="100"/>
    </row>
    <row r="68" spans="1:6" ht="20.25" customHeight="1">
      <c r="A68" s="121" t="s">
        <v>163</v>
      </c>
      <c r="B68" s="49" t="s">
        <v>162</v>
      </c>
      <c r="C68" s="121" t="s">
        <v>136</v>
      </c>
      <c r="D68" s="29"/>
      <c r="E68" s="100"/>
      <c r="F68" s="100"/>
    </row>
    <row r="69" spans="1:6" ht="19.5" customHeight="1">
      <c r="A69" s="121" t="s">
        <v>219</v>
      </c>
      <c r="B69" s="49" t="s">
        <v>144</v>
      </c>
      <c r="C69" s="121" t="s">
        <v>156</v>
      </c>
      <c r="D69" s="29"/>
      <c r="E69" s="100"/>
      <c r="F69" s="100"/>
    </row>
    <row r="70" spans="1:6" ht="17.25" customHeight="1">
      <c r="A70" s="56"/>
      <c r="B70" s="106" t="s">
        <v>394</v>
      </c>
      <c r="C70" s="160" t="s">
        <v>131</v>
      </c>
      <c r="D70" s="31" t="s">
        <v>49</v>
      </c>
      <c r="E70" s="100">
        <v>1.56</v>
      </c>
      <c r="F70" s="100">
        <v>1.56</v>
      </c>
    </row>
    <row r="71" spans="1:6" ht="15" customHeight="1">
      <c r="A71" s="56"/>
      <c r="B71" s="39" t="s">
        <v>169</v>
      </c>
      <c r="C71" s="56"/>
      <c r="D71" s="29"/>
      <c r="E71" s="100"/>
      <c r="F71" s="100"/>
    </row>
    <row r="72" spans="1:6" ht="17.25" customHeight="1">
      <c r="A72" s="121" t="s">
        <v>170</v>
      </c>
      <c r="B72" s="549" t="s">
        <v>171</v>
      </c>
      <c r="C72" s="551"/>
      <c r="D72" s="29"/>
      <c r="E72" s="100"/>
      <c r="F72" s="100"/>
    </row>
    <row r="73" spans="1:6" ht="31.5" customHeight="1">
      <c r="A73" s="121" t="s">
        <v>170</v>
      </c>
      <c r="B73" s="549" t="s">
        <v>172</v>
      </c>
      <c r="C73" s="550"/>
      <c r="D73" s="29"/>
      <c r="E73" s="100"/>
      <c r="F73" s="100"/>
    </row>
    <row r="74" spans="1:6" ht="17.25" customHeight="1">
      <c r="A74" s="121" t="s">
        <v>170</v>
      </c>
      <c r="B74" s="549" t="s">
        <v>173</v>
      </c>
      <c r="C74" s="551"/>
      <c r="D74" s="29"/>
      <c r="E74" s="100"/>
      <c r="F74" s="100"/>
    </row>
    <row r="75" spans="1:6" ht="30.75" customHeight="1">
      <c r="A75" s="121" t="s">
        <v>170</v>
      </c>
      <c r="B75" s="549" t="s">
        <v>174</v>
      </c>
      <c r="C75" s="551"/>
      <c r="D75" s="29"/>
      <c r="E75" s="100"/>
      <c r="F75" s="100"/>
    </row>
    <row r="76" spans="1:6" ht="23.25" customHeight="1">
      <c r="A76" s="121" t="s">
        <v>170</v>
      </c>
      <c r="B76" s="549" t="s">
        <v>175</v>
      </c>
      <c r="C76" s="551"/>
      <c r="D76" s="29"/>
      <c r="E76" s="100"/>
      <c r="F76" s="100"/>
    </row>
    <row r="77" spans="1:6" ht="16.5" customHeight="1">
      <c r="A77" s="121" t="s">
        <v>170</v>
      </c>
      <c r="B77" s="549" t="s">
        <v>176</v>
      </c>
      <c r="C77" s="551"/>
      <c r="D77" s="29"/>
      <c r="E77" s="100"/>
      <c r="F77" s="100"/>
    </row>
    <row r="78" spans="1:6" ht="28.5" customHeight="1">
      <c r="A78" s="121" t="s">
        <v>170</v>
      </c>
      <c r="B78" s="549" t="s">
        <v>398</v>
      </c>
      <c r="C78" s="551"/>
      <c r="D78" s="29"/>
      <c r="E78" s="100"/>
      <c r="F78" s="100"/>
    </row>
    <row r="79" spans="1:6" ht="27" customHeight="1">
      <c r="A79" s="608"/>
      <c r="B79" s="609" t="s">
        <v>447</v>
      </c>
      <c r="C79" s="681"/>
      <c r="D79" s="571" t="s">
        <v>49</v>
      </c>
      <c r="E79" s="412">
        <v>5.04</v>
      </c>
      <c r="F79" s="412">
        <v>5.04</v>
      </c>
    </row>
    <row r="80" spans="1:6" ht="2.25" customHeight="1">
      <c r="A80" s="608"/>
      <c r="B80" s="531"/>
      <c r="C80" s="531"/>
      <c r="D80" s="573"/>
      <c r="E80" s="413"/>
      <c r="F80" s="413"/>
    </row>
    <row r="81" spans="1:6" ht="18" customHeight="1">
      <c r="A81" s="56"/>
      <c r="B81" s="583" t="s">
        <v>300</v>
      </c>
      <c r="C81" s="682"/>
      <c r="D81" s="69"/>
      <c r="E81" s="100"/>
      <c r="F81" s="100"/>
    </row>
    <row r="82" spans="1:6" ht="30.75" customHeight="1">
      <c r="A82" s="364" t="s">
        <v>170</v>
      </c>
      <c r="B82" s="549" t="s">
        <v>180</v>
      </c>
      <c r="C82" s="551"/>
      <c r="D82" s="29"/>
      <c r="E82" s="100"/>
      <c r="F82" s="100"/>
    </row>
    <row r="83" spans="1:6" ht="17.25" customHeight="1">
      <c r="A83" s="364" t="s">
        <v>170</v>
      </c>
      <c r="B83" s="549" t="s">
        <v>13</v>
      </c>
      <c r="C83" s="551"/>
      <c r="D83" s="29"/>
      <c r="E83" s="100"/>
      <c r="F83" s="100"/>
    </row>
    <row r="84" spans="1:6" ht="18" customHeight="1">
      <c r="A84" s="364" t="s">
        <v>170</v>
      </c>
      <c r="B84" s="549" t="s">
        <v>182</v>
      </c>
      <c r="C84" s="551"/>
      <c r="D84" s="29"/>
      <c r="E84" s="100"/>
      <c r="F84" s="100"/>
    </row>
    <row r="85" spans="1:6" ht="16.5" customHeight="1">
      <c r="A85" s="364" t="s">
        <v>170</v>
      </c>
      <c r="B85" s="49" t="s">
        <v>270</v>
      </c>
      <c r="C85" s="328"/>
      <c r="D85" s="29"/>
      <c r="E85" s="100"/>
      <c r="F85" s="100"/>
    </row>
    <row r="86" spans="1:6" ht="46.5" customHeight="1">
      <c r="A86" s="364" t="s">
        <v>170</v>
      </c>
      <c r="B86" s="614" t="s">
        <v>231</v>
      </c>
      <c r="C86" s="676"/>
      <c r="D86" s="29"/>
      <c r="E86" s="100"/>
      <c r="F86" s="100"/>
    </row>
    <row r="87" spans="1:6" ht="76.5" customHeight="1">
      <c r="A87" s="364" t="s">
        <v>170</v>
      </c>
      <c r="B87" s="614" t="s">
        <v>196</v>
      </c>
      <c r="C87" s="676"/>
      <c r="D87" s="29"/>
      <c r="E87" s="100"/>
      <c r="F87" s="100"/>
    </row>
    <row r="88" spans="1:6" ht="78" customHeight="1">
      <c r="A88" s="364" t="s">
        <v>170</v>
      </c>
      <c r="B88" s="614" t="s">
        <v>233</v>
      </c>
      <c r="C88" s="676"/>
      <c r="D88" s="29"/>
      <c r="E88" s="100"/>
      <c r="F88" s="100"/>
    </row>
    <row r="89" spans="1:6" ht="15" customHeight="1">
      <c r="A89" s="364" t="s">
        <v>170</v>
      </c>
      <c r="B89" s="549" t="s">
        <v>432</v>
      </c>
      <c r="C89" s="551"/>
      <c r="D89" s="29"/>
      <c r="E89" s="100"/>
      <c r="F89" s="100"/>
    </row>
    <row r="90" spans="1:6" ht="15" customHeight="1">
      <c r="A90" s="364" t="s">
        <v>170</v>
      </c>
      <c r="B90" s="567" t="s">
        <v>12</v>
      </c>
      <c r="C90" s="568"/>
      <c r="D90" s="131"/>
      <c r="E90" s="100"/>
      <c r="F90" s="100"/>
    </row>
    <row r="91" spans="1:6" ht="16.5" customHeight="1">
      <c r="A91" s="364" t="s">
        <v>170</v>
      </c>
      <c r="B91" s="549" t="s">
        <v>399</v>
      </c>
      <c r="C91" s="551"/>
      <c r="D91" s="29"/>
      <c r="E91" s="100"/>
      <c r="F91" s="100"/>
    </row>
    <row r="92" spans="1:6" ht="21.75" customHeight="1">
      <c r="A92" s="364" t="s">
        <v>170</v>
      </c>
      <c r="B92" s="549" t="s">
        <v>220</v>
      </c>
      <c r="C92" s="551"/>
      <c r="D92" s="29"/>
      <c r="E92" s="100"/>
      <c r="F92" s="100"/>
    </row>
    <row r="93" spans="1:6" ht="18" customHeight="1">
      <c r="A93" s="364" t="s">
        <v>170</v>
      </c>
      <c r="B93" s="549" t="s">
        <v>334</v>
      </c>
      <c r="C93" s="550"/>
      <c r="D93" s="29"/>
      <c r="E93" s="100"/>
      <c r="F93" s="100"/>
    </row>
    <row r="94" spans="1:6" ht="18" customHeight="1">
      <c r="A94" s="56"/>
      <c r="B94" s="120" t="s">
        <v>448</v>
      </c>
      <c r="C94" s="121"/>
      <c r="D94" s="32" t="s">
        <v>49</v>
      </c>
      <c r="E94" s="100">
        <f>E95+E96+E97+E98+E99+E100</f>
        <v>3.0700000000000003</v>
      </c>
      <c r="F94" s="100">
        <f>F95+F96+F97+F98+F99+F100</f>
        <v>2.37</v>
      </c>
    </row>
    <row r="95" spans="1:6" ht="16.5" customHeight="1">
      <c r="A95" s="56"/>
      <c r="B95" s="394" t="s">
        <v>259</v>
      </c>
      <c r="C95" s="121" t="s">
        <v>131</v>
      </c>
      <c r="D95" s="139" t="s">
        <v>49</v>
      </c>
      <c r="E95" s="100">
        <v>2.06</v>
      </c>
      <c r="F95" s="100">
        <v>2.06</v>
      </c>
    </row>
    <row r="96" spans="1:6" ht="15.75" customHeight="1">
      <c r="A96" s="56"/>
      <c r="B96" s="395" t="s">
        <v>266</v>
      </c>
      <c r="C96" s="121" t="s">
        <v>131</v>
      </c>
      <c r="D96" s="139" t="s">
        <v>49</v>
      </c>
      <c r="E96" s="100">
        <v>0.26</v>
      </c>
      <c r="F96" s="100">
        <v>0.26</v>
      </c>
    </row>
    <row r="97" spans="1:6" ht="26.25" customHeight="1">
      <c r="A97" s="56"/>
      <c r="B97" s="395" t="s">
        <v>260</v>
      </c>
      <c r="C97" s="121" t="s">
        <v>56</v>
      </c>
      <c r="D97" s="139" t="s">
        <v>49</v>
      </c>
      <c r="E97" s="100">
        <v>0.05</v>
      </c>
      <c r="F97" s="100">
        <v>0.05</v>
      </c>
    </row>
    <row r="98" spans="1:6" ht="18" customHeight="1">
      <c r="A98" s="56"/>
      <c r="B98" s="395" t="s">
        <v>281</v>
      </c>
      <c r="C98" s="121" t="s">
        <v>131</v>
      </c>
      <c r="D98" s="139" t="s">
        <v>49</v>
      </c>
      <c r="E98" s="100">
        <v>0.18</v>
      </c>
      <c r="F98" s="100"/>
    </row>
    <row r="99" spans="1:6" ht="25.5" customHeight="1">
      <c r="A99" s="56"/>
      <c r="B99" s="395" t="s">
        <v>282</v>
      </c>
      <c r="C99" s="121" t="s">
        <v>56</v>
      </c>
      <c r="D99" s="139" t="s">
        <v>49</v>
      </c>
      <c r="E99" s="100">
        <v>0.17</v>
      </c>
      <c r="F99" s="100"/>
    </row>
    <row r="100" spans="1:6" ht="25.5" customHeight="1">
      <c r="A100" s="56"/>
      <c r="B100" s="395" t="s">
        <v>283</v>
      </c>
      <c r="C100" s="121" t="s">
        <v>265</v>
      </c>
      <c r="D100" s="325" t="s">
        <v>49</v>
      </c>
      <c r="E100" s="100">
        <v>0.35</v>
      </c>
      <c r="F100" s="100"/>
    </row>
    <row r="101" spans="1:6" ht="73.5" customHeight="1">
      <c r="A101" s="56"/>
      <c r="B101" s="120" t="s">
        <v>249</v>
      </c>
      <c r="C101" s="160">
        <v>2012</v>
      </c>
      <c r="D101" s="31" t="s">
        <v>49</v>
      </c>
      <c r="E101" s="679" t="s">
        <v>248</v>
      </c>
      <c r="F101" s="680"/>
    </row>
    <row r="102" spans="1:5" ht="15.75" customHeight="1">
      <c r="A102" s="287"/>
      <c r="B102" s="197"/>
      <c r="C102" s="285"/>
      <c r="D102" s="226"/>
      <c r="E102" s="217"/>
    </row>
    <row r="103" spans="2:5" ht="15" customHeight="1">
      <c r="B103" s="137" t="s">
        <v>412</v>
      </c>
      <c r="C103" s="137" t="s">
        <v>205</v>
      </c>
      <c r="D103" s="146"/>
      <c r="E103" s="414"/>
    </row>
    <row r="104" spans="2:5" ht="15" customHeight="1">
      <c r="B104" s="42"/>
      <c r="D104" s="53"/>
      <c r="E104" s="414"/>
    </row>
    <row r="105" spans="2:5" ht="15" customHeight="1">
      <c r="B105" s="42"/>
      <c r="D105" s="53"/>
      <c r="E105" s="414"/>
    </row>
    <row r="106" ht="15" customHeight="1">
      <c r="E106" s="414"/>
    </row>
    <row r="107" ht="15" customHeight="1">
      <c r="E107" s="415"/>
    </row>
    <row r="108" ht="15" customHeight="1">
      <c r="E108" s="415"/>
    </row>
    <row r="109" ht="15" customHeight="1">
      <c r="E109" s="415"/>
    </row>
  </sheetData>
  <sheetProtection/>
  <mergeCells count="35">
    <mergeCell ref="C5:D5"/>
    <mergeCell ref="A4:D4"/>
    <mergeCell ref="A79:A80"/>
    <mergeCell ref="B72:C72"/>
    <mergeCell ref="B73:C73"/>
    <mergeCell ref="D79:D80"/>
    <mergeCell ref="D6:D7"/>
    <mergeCell ref="B74:C74"/>
    <mergeCell ref="B75:C75"/>
    <mergeCell ref="B84:C84"/>
    <mergeCell ref="B76:C76"/>
    <mergeCell ref="B82:C82"/>
    <mergeCell ref="C79:C80"/>
    <mergeCell ref="B81:C81"/>
    <mergeCell ref="B83:C83"/>
    <mergeCell ref="E101:F101"/>
    <mergeCell ref="E22:E23"/>
    <mergeCell ref="B90:C90"/>
    <mergeCell ref="B93:C93"/>
    <mergeCell ref="D22:D23"/>
    <mergeCell ref="B87:C87"/>
    <mergeCell ref="B86:C86"/>
    <mergeCell ref="B77:C77"/>
    <mergeCell ref="B78:C78"/>
    <mergeCell ref="B89:C89"/>
    <mergeCell ref="B92:C92"/>
    <mergeCell ref="E6:E7"/>
    <mergeCell ref="F6:F7"/>
    <mergeCell ref="A6:A7"/>
    <mergeCell ref="B6:B7"/>
    <mergeCell ref="C6:C7"/>
    <mergeCell ref="B88:C88"/>
    <mergeCell ref="B91:C91"/>
    <mergeCell ref="F22:F23"/>
    <mergeCell ref="B79:B80"/>
  </mergeCells>
  <printOptions/>
  <pageMargins left="0.3937007874015748" right="0" top="0" bottom="0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2012-05-31T07:02:53Z</cp:lastPrinted>
  <dcterms:created xsi:type="dcterms:W3CDTF">1996-10-08T23:32:33Z</dcterms:created>
  <dcterms:modified xsi:type="dcterms:W3CDTF">2012-05-31T07:08:25Z</dcterms:modified>
  <cp:category/>
  <cp:version/>
  <cp:contentType/>
  <cp:contentStatus/>
</cp:coreProperties>
</file>